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R:\10_本社\170_システム部\専用\【仕様書・手順書関連】\バッチ処理\DockReceipt自動受信\テンプレート\SI\"/>
    </mc:Choice>
  </mc:AlternateContent>
  <xr:revisionPtr revIDLastSave="0" documentId="13_ncr:1_{5C433592-CED4-4912-8472-363E648EF6F0}" xr6:coauthVersionLast="47" xr6:coauthVersionMax="47" xr10:uidLastSave="{00000000-0000-0000-0000-000000000000}"/>
  <bookViews>
    <workbookView xWindow="-28920" yWindow="-120" windowWidth="29040" windowHeight="15720" tabRatio="784" firstSheet="1" activeTab="4" xr2:uid="{00000000-000D-0000-FFFF-FFFF00000000}"/>
  </bookViews>
  <sheets>
    <sheet name="フライヤー" sheetId="28" r:id="rId1"/>
    <sheet name="情報入力シート" sheetId="18" r:id="rId2"/>
    <sheet name="データ" sheetId="16" state="hidden" r:id="rId3"/>
    <sheet name="①インボイス_パッキングリスト" sheetId="15" r:id="rId4"/>
    <sheet name="②SHIPPING INSTRUCTION" sheetId="1" r:id="rId5"/>
    <sheet name="ATTACHED SHEET" sheetId="26" r:id="rId6"/>
    <sheet name="③送り状" sheetId="23" r:id="rId7"/>
    <sheet name="サンプル（インボイス_パッキングリスト）" sheetId="14" r:id="rId8"/>
    <sheet name="サンプル（SHIPPING INSTRUCTION)" sheetId="25" r:id="rId9"/>
    <sheet name="サンプル（送り状）" sheetId="24" r:id="rId10"/>
    <sheet name="SHIPPING MARK記号" sheetId="5" r:id="rId11"/>
  </sheets>
  <externalReferences>
    <externalReference r:id="rId12"/>
    <externalReference r:id="rId13"/>
  </externalReferences>
  <definedNames>
    <definedName name="_Fill" localSheetId="5" hidden="1">#REF!</definedName>
    <definedName name="_Fill" hidden="1">#REF!</definedName>
    <definedName name="_Order1" hidden="1">255</definedName>
    <definedName name="_Order2" hidden="1">255</definedName>
    <definedName name="_Regression_X" localSheetId="5" hidden="1">'[1]#REF'!#REF!</definedName>
    <definedName name="_Regression_X" hidden="1">'[1]#REF'!#REF!</definedName>
    <definedName name="⑤" localSheetId="5" hidden="1">{"'北原専用'!$W$26","'北原専用'!$B$1:$F$27"}</definedName>
    <definedName name="⑤" hidden="1">{"'北原専用'!$W$26","'北原専用'!$B$1:$F$27"}</definedName>
    <definedName name="a" hidden="1">'[1]#REF'!#REF!</definedName>
    <definedName name="AA" hidden="1">'[1]#REF'!#REF!</definedName>
    <definedName name="ａａａ" hidden="1">'[1]#REF'!#REF!</definedName>
    <definedName name="AAAAAAAAAA" hidden="1">'[2]#REF'!#REF!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DD" localSheetId="5" hidden="1">'[1]#REF'!#REF!</definedName>
    <definedName name="DD" hidden="1">'[1]#REF'!#REF!</definedName>
    <definedName name="ＧＷメッセージ一覧" localSheetId="5" hidden="1">'[1]#REF'!#REF!</definedName>
    <definedName name="ＧＷメッセージ一覧" hidden="1">'[1]#REF'!#REF!</definedName>
    <definedName name="h" localSheetId="5" hidden="1">'[2]#REF'!#REF!</definedName>
    <definedName name="h" hidden="1">'[2]#REF'!#REF!</definedName>
    <definedName name="HTML_CodePage" hidden="1">932</definedName>
    <definedName name="HTML_Control" localSheetId="5" hidden="1">{"'Schedulﾄﾗﾝｻﾞｸｼｮﾝ'!$A$1:$F$37"}</definedName>
    <definedName name="HTML_Control" hidden="1">{"'Schedulﾄﾗﾝｻﾞｸｼｮﾝ'!$A$1:$F$37"}</definedName>
    <definedName name="HTML_Description" hidden="1">""</definedName>
    <definedName name="HTML_Email" hidden="1">"yfujisawa@yjk.co.jp"</definedName>
    <definedName name="HTML_Header" hidden="1">"Schedulerﾄﾗﾝｻﾞｸｼｮﾝ"</definedName>
    <definedName name="HTML_LastUpdate" hidden="1">"99/04/02"</definedName>
    <definedName name="HTML_LineAfter" hidden="1">FALSE</definedName>
    <definedName name="HTML_LineBefore" hidden="1">TRUE</definedName>
    <definedName name="HTML_Name" hidden="1">"郵船情報開発 株式会社"</definedName>
    <definedName name="HTML_OBDlg2" hidden="1">TRUE</definedName>
    <definedName name="HTML_OBDlg3" hidden="1">TRUE</definedName>
    <definedName name="HTML_OBDlg4" hidden="1">TRUE</definedName>
    <definedName name="HTML_OS" hidden="1">0</definedName>
    <definedName name="HTML_PathFile" hidden="1">"D:\wwwroot\JDBC\Spec\DB\trSchedule.htm"</definedName>
    <definedName name="HTML_PathTemplate" hidden="1">"E:\wwwroot\JDBC\SQL-DB\DBLayout.htm"</definedName>
    <definedName name="HTML_Title" hidden="1">"YJK Java Scheduler TBL設計"</definedName>
    <definedName name="HTML_Vessel" localSheetId="5" hidden="1">{"'Schedulﾄﾗﾝｻﾞｸｼｮﾝ'!$A$1:$F$37"}</definedName>
    <definedName name="HTML_Vessel" hidden="1">{"'Schedulﾄﾗﾝｻﾞｸｼｮﾝ'!$A$1:$F$37"}</definedName>
    <definedName name="Ｉ" hidden="1">'[1]#REF'!#REF!</definedName>
    <definedName name="ioio" hidden="1">'[2]#REF'!#REF!</definedName>
    <definedName name="ｊ" hidden="1">'[1]#REF'!#REF!</definedName>
    <definedName name="ｋ" hidden="1">'[1]#REF'!#REF!</definedName>
    <definedName name="ｌ" hidden="1">'[1]#REF'!#REF!</definedName>
    <definedName name="ｍ" hidden="1">'[1]#REF'!#REF!</definedName>
    <definedName name="master_sched" hidden="1">'[2]#REF'!#REF!</definedName>
    <definedName name="ｎ" hidden="1">'[1]#REF'!#REF!</definedName>
    <definedName name="o" hidden="1">'[2]#REF'!#REF!</definedName>
    <definedName name="olol" hidden="1">'[2]#REF'!#REF!</definedName>
    <definedName name="ｐ" hidden="1">'[1]#REF'!#REF!</definedName>
    <definedName name="ｐｐｐ" localSheetId="5" hidden="1">{"'北原専用'!$W$26","'北原専用'!$B$1:$F$27"}</definedName>
    <definedName name="ｐｐｐ" hidden="1">{"'北原専用'!$W$26","'北原専用'!$B$1:$F$27"}</definedName>
    <definedName name="_xlnm.Print_Area" localSheetId="3">①インボイス_パッキングリスト!$A$1:$AH$60</definedName>
    <definedName name="_xlnm.Print_Area" localSheetId="4">'②SHIPPING INSTRUCTION'!$A$1:$BJ$72</definedName>
    <definedName name="_xlnm.Print_Area" localSheetId="8">'サンプル（SHIPPING INSTRUCTION)'!$A$1:$BJ$72</definedName>
    <definedName name="_xlnm.Print_Area" localSheetId="7">'サンプル（インボイス_パッキングリスト）'!$A$1:$AH$118</definedName>
    <definedName name="_xlnm.Print_Area" localSheetId="0">フライヤー!$A$1:$BB$40</definedName>
    <definedName name="ｑ" localSheetId="5" hidden="1">'[1]#REF'!#REF!</definedName>
    <definedName name="ｑ" hidden="1">'[1]#REF'!#REF!</definedName>
    <definedName name="qqq" localSheetId="5" hidden="1">'[1]#REF'!#REF!</definedName>
    <definedName name="qqq" hidden="1">'[1]#REF'!#REF!</definedName>
    <definedName name="s" localSheetId="5" hidden="1">'[1]#REF'!#REF!</definedName>
    <definedName name="s" hidden="1">'[1]#REF'!#REF!</definedName>
    <definedName name="test" localSheetId="5" hidden="1">'[1]#REF'!#REF!</definedName>
    <definedName name="test" hidden="1">'[1]#REF'!#REF!</definedName>
    <definedName name="TR_PAYMENT" localSheetId="5" hidden="1">{"'Schedulﾄﾗﾝｻﾞｸｼｮﾝ'!$A$1:$F$37"}</definedName>
    <definedName name="TR_PAYMENT" hidden="1">{"'Schedulﾄﾗﾝｻﾞｸｼｮﾝ'!$A$1:$F$37"}</definedName>
    <definedName name="ttt" hidden="1">'[2]#REF'!#REF!</definedName>
    <definedName name="u" hidden="1">'[1]#REF'!#REF!</definedName>
    <definedName name="uiui" hidden="1">'[2]#REF'!#REF!</definedName>
    <definedName name="WW" hidden="1">'[1]#REF'!#REF!</definedName>
    <definedName name="x" hidden="1">'[1]#REF'!#REF!</definedName>
    <definedName name="ｙ" hidden="1">'[1]#REF'!#REF!</definedName>
    <definedName name="ｚ" hidden="1">'[1]#REF'!#REF!</definedName>
    <definedName name="ZZZ" hidden="1">'[1]#REF'!#REF!</definedName>
    <definedName name="あ" localSheetId="5" hidden="1">#REF!</definedName>
    <definedName name="あ" hidden="1">#REF!</definedName>
    <definedName name="ああ" localSheetId="5" hidden="1">'[1]#REF'!#REF!</definedName>
    <definedName name="ああ" hidden="1">'[1]#REF'!#REF!</definedName>
    <definedName name="あああ" hidden="1">'[1]#REF'!#REF!</definedName>
    <definedName name="て" localSheetId="5" hidden="1">{"'北原専用'!$W$26","'北原専用'!$B$1:$F$27"}</definedName>
    <definedName name="て" hidden="1">{"'北原専用'!$W$26","'北原専用'!$B$1:$F$27"}</definedName>
    <definedName name="ティピカル２" localSheetId="5" hidden="1">{"'北原専用'!$W$26","'北原専用'!$B$1:$F$27"}</definedName>
    <definedName name="ティピカル２" hidden="1">{"'北原専用'!$W$26","'北原専用'!$B$1:$F$27"}</definedName>
    <definedName name="ティピカル3" localSheetId="5" hidden="1">{"'北原専用'!$W$26","'北原専用'!$B$1:$F$27"}</definedName>
    <definedName name="ティピカル3" hidden="1">{"'北原専用'!$W$26","'北原専用'!$B$1:$F$27"}</definedName>
    <definedName name="フオー" localSheetId="5" hidden="1">#REF!</definedName>
    <definedName name="フオー" hidden="1">#REF!</definedName>
    <definedName name="プレーヤー区分" localSheetId="5" hidden="1">'[1]#REF'!#REF!</definedName>
    <definedName name="プレーヤー区分" hidden="1">'[1]#REF'!#REF!</definedName>
    <definedName name="フロー" localSheetId="5" hidden="1">{"'北原専用'!$W$26","'北原専用'!$B$1:$F$27"}</definedName>
    <definedName name="フロー" hidden="1">{"'北原専用'!$W$26","'北原専用'!$B$1:$F$27"}</definedName>
    <definedName name="安藤" hidden="1">'[1]#REF'!#REF!</definedName>
    <definedName name="改ページ" hidden="1">'[1]#REF'!#REF!</definedName>
    <definedName name="関連表" hidden="1">'[1]#REF'!#REF!</definedName>
    <definedName name="企画概要" localSheetId="5" hidden="1">{"'北原専用'!$W$26","'北原専用'!$B$1:$F$27"}</definedName>
    <definedName name="企画概要" hidden="1">{"'北原専用'!$W$26","'北原専用'!$B$1:$F$27"}</definedName>
    <definedName name="参考出力イメージ" hidden="1">'[1]#REF'!#REF!</definedName>
    <definedName name="住所区分" hidden="1">'[1]#REF'!#REF!</definedName>
    <definedName name="束原" hidden="1">'[1]#REF'!#REF!</definedName>
    <definedName name="表1" hidden="1">'[1]#REF'!#REF!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A7" i="1"/>
  <c r="A6" i="1"/>
  <c r="A5" i="1"/>
  <c r="A22" i="1"/>
  <c r="A21" i="1"/>
  <c r="A20" i="1"/>
  <c r="A19" i="1"/>
  <c r="A15" i="1"/>
  <c r="A14" i="1"/>
  <c r="A13" i="1"/>
  <c r="A12" i="1"/>
  <c r="C19" i="23"/>
  <c r="C18" i="23"/>
  <c r="C17" i="23"/>
  <c r="C16" i="23"/>
  <c r="C15" i="23"/>
  <c r="AL20" i="1"/>
  <c r="AL18" i="1"/>
  <c r="AL16" i="1"/>
  <c r="AL14" i="1"/>
  <c r="AI11" i="1"/>
  <c r="B1" i="26"/>
  <c r="AN52" i="25"/>
  <c r="A55" i="24"/>
  <c r="H26" i="24"/>
  <c r="C26" i="24"/>
  <c r="C26" i="23"/>
  <c r="A55" i="23" l="1"/>
  <c r="H26" i="23"/>
  <c r="A14" i="15"/>
  <c r="A13" i="15"/>
  <c r="A12" i="15"/>
  <c r="A11" i="15"/>
  <c r="R14" i="15"/>
  <c r="R13" i="15"/>
  <c r="R7" i="15"/>
  <c r="R6" i="15"/>
  <c r="R5" i="15"/>
  <c r="R4" i="15"/>
  <c r="AI45" i="15" l="1"/>
  <c r="AI46" i="15"/>
  <c r="AI47" i="15"/>
  <c r="AI48" i="15"/>
  <c r="AI49" i="15"/>
  <c r="S35" i="15"/>
  <c r="AE23" i="15"/>
  <c r="AE40" i="15" l="1"/>
  <c r="AE39" i="15" l="1"/>
  <c r="AG39" i="15" s="1"/>
  <c r="AG40" i="15"/>
  <c r="AE41" i="15"/>
  <c r="AG41" i="15" s="1"/>
  <c r="AE42" i="15"/>
  <c r="AG42" i="15" s="1"/>
  <c r="AE43" i="15"/>
  <c r="AG43" i="15" s="1"/>
  <c r="AE44" i="15"/>
  <c r="AG44" i="15" s="1"/>
  <c r="AE45" i="15"/>
  <c r="AG45" i="15" s="1"/>
  <c r="AE46" i="15"/>
  <c r="AG46" i="15" s="1"/>
  <c r="AE47" i="15"/>
  <c r="AG47" i="15" s="1"/>
  <c r="AE48" i="15"/>
  <c r="AG48" i="15" s="1"/>
  <c r="AE49" i="15"/>
  <c r="AG49" i="15" s="1"/>
  <c r="AE38" i="15"/>
  <c r="AG38" i="15" s="1"/>
  <c r="Y50" i="15"/>
  <c r="T50" i="15"/>
  <c r="O50" i="15"/>
  <c r="AI44" i="15"/>
  <c r="AI43" i="15"/>
  <c r="AI42" i="15"/>
  <c r="AI41" i="15"/>
  <c r="AI40" i="15"/>
  <c r="AI39" i="15"/>
  <c r="AI38" i="15"/>
  <c r="AE34" i="15"/>
  <c r="AC34" i="15"/>
  <c r="AE33" i="15"/>
  <c r="AC33" i="15"/>
  <c r="AE32" i="15"/>
  <c r="AC32" i="15"/>
  <c r="AE31" i="15"/>
  <c r="AC31" i="15"/>
  <c r="AE30" i="15"/>
  <c r="AC30" i="15"/>
  <c r="AE29" i="15"/>
  <c r="AC29" i="15"/>
  <c r="AE28" i="15"/>
  <c r="AC28" i="15"/>
  <c r="AE27" i="15"/>
  <c r="AC27" i="15"/>
  <c r="AE26" i="15"/>
  <c r="AC26" i="15"/>
  <c r="AE25" i="15"/>
  <c r="AC25" i="15"/>
  <c r="AE24" i="15"/>
  <c r="AC24" i="15"/>
  <c r="AC35" i="15" s="1"/>
  <c r="AC23" i="15"/>
  <c r="Y50" i="14"/>
  <c r="T50" i="14"/>
  <c r="O50" i="14"/>
  <c r="AI49" i="14"/>
  <c r="AI48" i="14"/>
  <c r="AI47" i="14"/>
  <c r="AI44" i="14"/>
  <c r="AI43" i="14"/>
  <c r="AI42" i="14"/>
  <c r="AI41" i="14"/>
  <c r="AI40" i="14"/>
  <c r="AI39" i="14"/>
  <c r="AI38" i="14"/>
  <c r="S35" i="14"/>
  <c r="AE34" i="14"/>
  <c r="AC34" i="14"/>
  <c r="AE33" i="14"/>
  <c r="AC33" i="14"/>
  <c r="AE32" i="14"/>
  <c r="AC32" i="14"/>
  <c r="AE31" i="14"/>
  <c r="AC31" i="14"/>
  <c r="AE30" i="14"/>
  <c r="AC30" i="14"/>
  <c r="AE29" i="14"/>
  <c r="AC29" i="14"/>
  <c r="AE28" i="14"/>
  <c r="AC28" i="14"/>
  <c r="AE27" i="14"/>
  <c r="AC27" i="14"/>
  <c r="AE26" i="14"/>
  <c r="AC26" i="14"/>
  <c r="AE25" i="14"/>
  <c r="AC25" i="14"/>
  <c r="AE24" i="14"/>
  <c r="AC24" i="14"/>
  <c r="AC35" i="14" s="1"/>
  <c r="AC23" i="14"/>
  <c r="AE35" i="15" l="1"/>
  <c r="O51" i="15"/>
  <c r="AD50" i="14"/>
  <c r="AE35" i="14"/>
  <c r="O51" i="14"/>
  <c r="AD50" i="15"/>
  <c r="AN52" i="1" l="1"/>
</calcChain>
</file>

<file path=xl/sharedStrings.xml><?xml version="1.0" encoding="utf-8"?>
<sst xmlns="http://schemas.openxmlformats.org/spreadsheetml/2006/main" count="718" uniqueCount="481">
  <si>
    <t>　</t>
    <phoneticPr fontId="6"/>
  </si>
  <si>
    <t>記号</t>
    <rPh sb="0" eb="2">
      <t>キゴウ</t>
    </rPh>
    <phoneticPr fontId="6"/>
  </si>
  <si>
    <t>名称</t>
    <rPh sb="0" eb="2">
      <t>メイショウ</t>
    </rPh>
    <phoneticPr fontId="6"/>
  </si>
  <si>
    <t>英語</t>
    <rPh sb="0" eb="2">
      <t>エイゴ</t>
    </rPh>
    <phoneticPr fontId="6"/>
  </si>
  <si>
    <t>DESTINATION</t>
    <phoneticPr fontId="6"/>
  </si>
  <si>
    <t>ONE(1)</t>
    <phoneticPr fontId="6"/>
  </si>
  <si>
    <t>TWO(2)</t>
    <phoneticPr fontId="6"/>
  </si>
  <si>
    <t>THREE(3)</t>
    <phoneticPr fontId="6"/>
  </si>
  <si>
    <t>FOUR(4)</t>
    <phoneticPr fontId="6"/>
  </si>
  <si>
    <t>FIVE(5)</t>
    <phoneticPr fontId="6"/>
  </si>
  <si>
    <t>SIX(6)</t>
    <phoneticPr fontId="6"/>
  </si>
  <si>
    <t>NAOETSU CFS</t>
    <phoneticPr fontId="6"/>
  </si>
  <si>
    <t>TOKYO CFS</t>
    <phoneticPr fontId="6"/>
  </si>
  <si>
    <t>YOKOHAMA CFS</t>
    <phoneticPr fontId="6"/>
  </si>
  <si>
    <t>SHIMIZU CFS</t>
    <phoneticPr fontId="6"/>
  </si>
  <si>
    <t>NIIGATA CFS</t>
    <phoneticPr fontId="6"/>
  </si>
  <si>
    <t>TOYAMA CFS</t>
    <phoneticPr fontId="6"/>
  </si>
  <si>
    <t>SENDAI CFS</t>
    <phoneticPr fontId="6"/>
  </si>
  <si>
    <t>HAMAMATSU CFS</t>
    <phoneticPr fontId="6"/>
  </si>
  <si>
    <t>SUWA CFS</t>
    <phoneticPr fontId="6"/>
  </si>
  <si>
    <t>NAGOYA CFS</t>
    <phoneticPr fontId="6"/>
  </si>
  <si>
    <t>YOKKAICHI CFS</t>
    <phoneticPr fontId="6"/>
  </si>
  <si>
    <t>OSAKA CFS</t>
    <phoneticPr fontId="6"/>
  </si>
  <si>
    <t>KOBE CFS</t>
    <phoneticPr fontId="6"/>
  </si>
  <si>
    <t>MIZUSHIMA CFS</t>
    <phoneticPr fontId="6"/>
  </si>
  <si>
    <t>HIROSHIMA CFS</t>
    <phoneticPr fontId="6"/>
  </si>
  <si>
    <t>MOJI CFS</t>
    <phoneticPr fontId="6"/>
  </si>
  <si>
    <t>KITAKYUSYU CFS</t>
    <phoneticPr fontId="6"/>
  </si>
  <si>
    <t>HAKATA CFS</t>
    <phoneticPr fontId="6"/>
  </si>
  <si>
    <t>FUKUOKA CFS</t>
    <phoneticPr fontId="6"/>
  </si>
  <si>
    <t>TOKYO, JAPAN</t>
    <phoneticPr fontId="6"/>
  </si>
  <si>
    <t>YOKOHAMA, JAPAN</t>
    <phoneticPr fontId="6"/>
  </si>
  <si>
    <t>SENDAI, JAPAN</t>
    <phoneticPr fontId="6"/>
  </si>
  <si>
    <t>HAMAMATSU, JAPAN</t>
    <phoneticPr fontId="6"/>
  </si>
  <si>
    <t>SUWA, JAPAN</t>
    <phoneticPr fontId="6"/>
  </si>
  <si>
    <t>YOKKAICHI, JAPAN</t>
    <phoneticPr fontId="6"/>
  </si>
  <si>
    <t>SHIMIZU, JAPAN</t>
    <phoneticPr fontId="6"/>
  </si>
  <si>
    <t>NAGOYA, JAPAN</t>
    <phoneticPr fontId="6"/>
  </si>
  <si>
    <t>OSAKA, JAPAN</t>
    <phoneticPr fontId="6"/>
  </si>
  <si>
    <t>KOBE, JAPAN</t>
    <phoneticPr fontId="6"/>
  </si>
  <si>
    <t>MIZUSHIMA, JAPAN</t>
    <phoneticPr fontId="6"/>
  </si>
  <si>
    <t>HAKATA, JAPAN</t>
    <phoneticPr fontId="6"/>
  </si>
  <si>
    <t>SAME AS CONSIGNEE</t>
    <phoneticPr fontId="6"/>
  </si>
  <si>
    <t>NIIGATA, JAPAN</t>
    <phoneticPr fontId="6"/>
  </si>
  <si>
    <t>NAOETSU, JAPAN</t>
    <phoneticPr fontId="6"/>
  </si>
  <si>
    <t>TOYAMA, JAPAN</t>
    <phoneticPr fontId="6"/>
  </si>
  <si>
    <t>HIROSHIMA, JAPAN</t>
    <phoneticPr fontId="6"/>
  </si>
  <si>
    <t>MOJI, JAPAN</t>
    <phoneticPr fontId="6"/>
  </si>
  <si>
    <t>KITAKYUSYU, JAPAN</t>
    <phoneticPr fontId="6"/>
  </si>
  <si>
    <t>FUKUOKA, JAPAN</t>
    <phoneticPr fontId="6"/>
  </si>
  <si>
    <t>TOKYO CY</t>
    <phoneticPr fontId="6"/>
  </si>
  <si>
    <t>YOKOHAMA CY</t>
    <phoneticPr fontId="6"/>
  </si>
  <si>
    <t>SENDAI CY</t>
    <phoneticPr fontId="6"/>
  </si>
  <si>
    <t>SHIMIZU CY</t>
    <phoneticPr fontId="6"/>
  </si>
  <si>
    <t>HAMAMATSU CY</t>
    <phoneticPr fontId="6"/>
  </si>
  <si>
    <t>NIIGATA CY</t>
    <phoneticPr fontId="6"/>
  </si>
  <si>
    <t>NAOETSU CY</t>
    <phoneticPr fontId="6"/>
  </si>
  <si>
    <t>TOYAMA CY</t>
    <phoneticPr fontId="6"/>
  </si>
  <si>
    <t>SUWA CY</t>
    <phoneticPr fontId="6"/>
  </si>
  <si>
    <t>NAGOYA CY</t>
    <phoneticPr fontId="6"/>
  </si>
  <si>
    <t>YOKKAICHI CY</t>
    <phoneticPr fontId="6"/>
  </si>
  <si>
    <t>OSAKA CY</t>
    <phoneticPr fontId="6"/>
  </si>
  <si>
    <t>KOBE CY</t>
    <phoneticPr fontId="6"/>
  </si>
  <si>
    <t>MIZUSHIMA CY</t>
    <phoneticPr fontId="6"/>
  </si>
  <si>
    <t>MOJI CY</t>
    <phoneticPr fontId="6"/>
  </si>
  <si>
    <t>KITAKYUSYU CY</t>
    <phoneticPr fontId="6"/>
  </si>
  <si>
    <t>HAKATA CY</t>
    <phoneticPr fontId="6"/>
  </si>
  <si>
    <t>FUKUOKA CY</t>
    <phoneticPr fontId="6"/>
  </si>
  <si>
    <t>HIROSHIMA CY</t>
    <phoneticPr fontId="6"/>
  </si>
  <si>
    <t>FAX</t>
    <phoneticPr fontId="6"/>
  </si>
  <si>
    <t>EMAIL</t>
    <phoneticPr fontId="6"/>
  </si>
  <si>
    <t>CUT日</t>
    <rPh sb="3" eb="4">
      <t>ヒ</t>
    </rPh>
    <phoneticPr fontId="6"/>
  </si>
  <si>
    <t>本船入港日</t>
    <rPh sb="0" eb="1">
      <t>ホン</t>
    </rPh>
    <rPh sb="1" eb="2">
      <t>フネ</t>
    </rPh>
    <rPh sb="2" eb="5">
      <t>ニュウコウビ</t>
    </rPh>
    <phoneticPr fontId="6"/>
  </si>
  <si>
    <t>CFS</t>
  </si>
  <si>
    <t>本船出港日</t>
    <rPh sb="0" eb="2">
      <t>ホンセン</t>
    </rPh>
    <rPh sb="2" eb="4">
      <t>シュッコウ</t>
    </rPh>
    <rPh sb="4" eb="5">
      <t>ビ</t>
    </rPh>
    <phoneticPr fontId="6"/>
  </si>
  <si>
    <t>TEL</t>
    <phoneticPr fontId="6"/>
  </si>
  <si>
    <t>TOKYO, JAPAN</t>
  </si>
  <si>
    <t>"SEA WAYBILL"</t>
  </si>
  <si>
    <t>FREIGHT PREPAID AS ARRANGED</t>
  </si>
  <si>
    <t>Commercial Invoice &amp; Packing List</t>
    <phoneticPr fontId="150"/>
  </si>
  <si>
    <t>NAIGAI TRADING CO., LTD.</t>
    <phoneticPr fontId="150"/>
  </si>
  <si>
    <t>Date:</t>
    <phoneticPr fontId="150"/>
  </si>
  <si>
    <t>SUNRISE BLDG., 5TH FLOOR</t>
    <phoneticPr fontId="150"/>
  </si>
  <si>
    <t xml:space="preserve">P.O. No. </t>
    <phoneticPr fontId="150"/>
  </si>
  <si>
    <t>NTLHKG0054</t>
    <phoneticPr fontId="150"/>
  </si>
  <si>
    <t xml:space="preserve">6-8, BINGO-MACHI 2-CHOME, CHUO-KU, OSAKA </t>
    <phoneticPr fontId="150"/>
  </si>
  <si>
    <t>Invoice No.</t>
    <phoneticPr fontId="150"/>
  </si>
  <si>
    <t>NAIGAI2019415</t>
    <phoneticPr fontId="150"/>
  </si>
  <si>
    <t>541-0051 JAPAN</t>
    <phoneticPr fontId="150"/>
  </si>
  <si>
    <t>Payment</t>
    <phoneticPr fontId="150"/>
  </si>
  <si>
    <t>No Commercial Value</t>
  </si>
  <si>
    <t>Sold to (売り先）</t>
    <rPh sb="9" eb="10">
      <t>ウ</t>
    </rPh>
    <rPh sb="11" eb="12">
      <t>サキ</t>
    </rPh>
    <phoneticPr fontId="150"/>
  </si>
  <si>
    <t>Consigned to （送り先）</t>
    <rPh sb="14" eb="15">
      <t>オク</t>
    </rPh>
    <rPh sb="16" eb="17">
      <t>サキ</t>
    </rPh>
    <phoneticPr fontId="150"/>
  </si>
  <si>
    <t>NTL-LOGISTICS(HK)LIMITED</t>
    <phoneticPr fontId="150"/>
  </si>
  <si>
    <t>UNIT 611-612, 6/F., TOWER 2,</t>
    <phoneticPr fontId="150"/>
  </si>
  <si>
    <t xml:space="preserve">CHEUNG SHA WAN PLAZA, 833 CHUNG SHA WAN ROAD, </t>
    <phoneticPr fontId="150"/>
  </si>
  <si>
    <t>CHEUNG SHA WAN , KOWLON, HONG KONG</t>
    <phoneticPr fontId="150"/>
  </si>
  <si>
    <t>TEL :  852-3669-5000</t>
    <phoneticPr fontId="150"/>
  </si>
  <si>
    <t>Shipped from</t>
    <phoneticPr fontId="150"/>
  </si>
  <si>
    <t>To</t>
    <phoneticPr fontId="150"/>
  </si>
  <si>
    <t>KOBE</t>
    <phoneticPr fontId="150"/>
  </si>
  <si>
    <t>HONG KONG</t>
    <phoneticPr fontId="150"/>
  </si>
  <si>
    <t xml:space="preserve">Per             </t>
    <phoneticPr fontId="150"/>
  </si>
  <si>
    <t xml:space="preserve">Voy.           </t>
    <phoneticPr fontId="150"/>
  </si>
  <si>
    <t>Sailing on or About</t>
    <phoneticPr fontId="150"/>
  </si>
  <si>
    <t>WAN HAI 313</t>
    <phoneticPr fontId="150"/>
  </si>
  <si>
    <t>S186</t>
    <phoneticPr fontId="150"/>
  </si>
  <si>
    <t>NAIGAI HOMARE</t>
    <phoneticPr fontId="150"/>
  </si>
  <si>
    <t>JAPANESE SAKE</t>
    <phoneticPr fontId="150"/>
  </si>
  <si>
    <t xml:space="preserve"> </t>
    <phoneticPr fontId="150"/>
  </si>
  <si>
    <t>(IN DIA)</t>
    <phoneticPr fontId="150"/>
  </si>
  <si>
    <t>NAIGAI HOMARE 200ml</t>
    <phoneticPr fontId="150"/>
  </si>
  <si>
    <t>Pieces</t>
  </si>
  <si>
    <t>JPY</t>
  </si>
  <si>
    <t>C/NO.1-3</t>
    <phoneticPr fontId="150"/>
  </si>
  <si>
    <t>NAIGAI HOMARE 720ml</t>
    <phoneticPr fontId="150"/>
  </si>
  <si>
    <t>MADE IN JAPAN</t>
    <phoneticPr fontId="150"/>
  </si>
  <si>
    <t>NAIGAI HOMARE 1,800ml</t>
    <phoneticPr fontId="150"/>
  </si>
  <si>
    <t>Total</t>
    <phoneticPr fontId="150"/>
  </si>
  <si>
    <t>C/No.</t>
    <phoneticPr fontId="150"/>
  </si>
  <si>
    <t>Description of Goods</t>
    <phoneticPr fontId="150"/>
  </si>
  <si>
    <t>Quantity</t>
    <phoneticPr fontId="150"/>
  </si>
  <si>
    <t>N.W</t>
    <phoneticPr fontId="150"/>
  </si>
  <si>
    <t>G.W.</t>
    <phoneticPr fontId="150"/>
  </si>
  <si>
    <t>Measurement
L x W x H (cm)</t>
    <phoneticPr fontId="150"/>
  </si>
  <si>
    <t>kgs</t>
    <phoneticPr fontId="150"/>
  </si>
  <si>
    <t>　</t>
    <phoneticPr fontId="150"/>
  </si>
  <si>
    <t>Three (3) Cartons</t>
    <phoneticPr fontId="150"/>
  </si>
  <si>
    <t>kgs</t>
  </si>
  <si>
    <t>M3</t>
    <phoneticPr fontId="150"/>
  </si>
  <si>
    <t>Koguchi Naigai</t>
    <phoneticPr fontId="150"/>
  </si>
  <si>
    <t xml:space="preserve">Shipping Dept., </t>
    <phoneticPr fontId="150"/>
  </si>
  <si>
    <t>Sunrise Bldg., 5F</t>
    <phoneticPr fontId="150"/>
  </si>
  <si>
    <t>6-8, Bingo-Machi 2-chome</t>
    <phoneticPr fontId="150"/>
  </si>
  <si>
    <t>Chuo-ku, Osaka 541-0051, Japan</t>
    <phoneticPr fontId="150"/>
  </si>
  <si>
    <t xml:space="preserve">Tel : +81-66260-4710  </t>
    <phoneticPr fontId="150"/>
  </si>
  <si>
    <r>
      <t xml:space="preserve">Marks &amp; Nos
</t>
    </r>
    <r>
      <rPr>
        <i/>
        <sz val="8"/>
        <color theme="1"/>
        <rFont val="游ゴシック"/>
        <family val="3"/>
        <charset val="128"/>
      </rPr>
      <t>ケースマーク</t>
    </r>
    <phoneticPr fontId="150"/>
  </si>
  <si>
    <r>
      <t xml:space="preserve">Description of Goods
</t>
    </r>
    <r>
      <rPr>
        <i/>
        <sz val="8"/>
        <color theme="1"/>
        <rFont val="游ゴシック"/>
        <family val="3"/>
        <charset val="128"/>
      </rPr>
      <t>商品明細</t>
    </r>
    <rPh sb="21" eb="23">
      <t>ショウヒン</t>
    </rPh>
    <rPh sb="23" eb="25">
      <t>メイサイ</t>
    </rPh>
    <phoneticPr fontId="150"/>
  </si>
  <si>
    <r>
      <t xml:space="preserve">Quantity
</t>
    </r>
    <r>
      <rPr>
        <i/>
        <sz val="8"/>
        <color theme="1"/>
        <rFont val="游ゴシック"/>
        <family val="3"/>
        <charset val="128"/>
      </rPr>
      <t>数量</t>
    </r>
    <rPh sb="9" eb="11">
      <t>スウリョウ</t>
    </rPh>
    <phoneticPr fontId="150"/>
  </si>
  <si>
    <r>
      <t xml:space="preserve">Unit Price
</t>
    </r>
    <r>
      <rPr>
        <i/>
        <sz val="8"/>
        <color theme="1"/>
        <rFont val="游ゴシック"/>
        <family val="3"/>
        <charset val="128"/>
      </rPr>
      <t>単価</t>
    </r>
    <rPh sb="11" eb="13">
      <t>タンカ</t>
    </rPh>
    <phoneticPr fontId="150"/>
  </si>
  <si>
    <t>Country of Origin 原産国</t>
    <rPh sb="18" eb="20">
      <t>ゲンサン</t>
    </rPh>
    <rPh sb="20" eb="21">
      <t>クニ</t>
    </rPh>
    <phoneticPr fontId="150"/>
  </si>
  <si>
    <t>Special Instruction (if any) 備考</t>
    <rPh sb="29" eb="31">
      <t>ビコウ</t>
    </rPh>
    <phoneticPr fontId="147"/>
  </si>
  <si>
    <t>複数ある場合は、上記商品明細に明記</t>
    <rPh sb="0" eb="2">
      <t>フクスウ</t>
    </rPh>
    <rPh sb="4" eb="6">
      <t>バアイ</t>
    </rPh>
    <rPh sb="8" eb="10">
      <t>ジョウキ</t>
    </rPh>
    <rPh sb="10" eb="12">
      <t>ショウヒン</t>
    </rPh>
    <rPh sb="12" eb="14">
      <t>メイサイ</t>
    </rPh>
    <rPh sb="15" eb="17">
      <t>メイキ</t>
    </rPh>
    <phoneticPr fontId="147"/>
  </si>
  <si>
    <t>JAPAN</t>
    <phoneticPr fontId="147"/>
  </si>
  <si>
    <t>*Sample</t>
    <phoneticPr fontId="147"/>
  </si>
  <si>
    <t>*Value for customs purpose only</t>
    <phoneticPr fontId="147"/>
  </si>
  <si>
    <t>Payment Term</t>
    <phoneticPr fontId="150"/>
  </si>
  <si>
    <t>Bag</t>
    <phoneticPr fontId="150"/>
  </si>
  <si>
    <t>袋</t>
    <rPh sb="0" eb="1">
      <t>フクロ</t>
    </rPh>
    <phoneticPr fontId="150"/>
  </si>
  <si>
    <t>BG</t>
  </si>
  <si>
    <t>JPY</t>
    <phoneticPr fontId="150"/>
  </si>
  <si>
    <t>T/T in advance</t>
    <phoneticPr fontId="150"/>
  </si>
  <si>
    <t>Barrel</t>
    <phoneticPr fontId="150"/>
  </si>
  <si>
    <t>バレル</t>
    <phoneticPr fontId="150"/>
  </si>
  <si>
    <t>BA</t>
  </si>
  <si>
    <t>USD</t>
    <phoneticPr fontId="150"/>
  </si>
  <si>
    <t>L/C (at sight)</t>
    <phoneticPr fontId="150"/>
  </si>
  <si>
    <t>Bolt</t>
    <phoneticPr fontId="150"/>
  </si>
  <si>
    <t>ボルト</t>
    <phoneticPr fontId="150"/>
  </si>
  <si>
    <t>BT</t>
  </si>
  <si>
    <t>EUR</t>
    <phoneticPr fontId="150"/>
  </si>
  <si>
    <t>L/C (Usance)</t>
    <phoneticPr fontId="150"/>
  </si>
  <si>
    <t>Box</t>
    <phoneticPr fontId="150"/>
  </si>
  <si>
    <t>箱</t>
    <rPh sb="0" eb="1">
      <t>ハコ</t>
    </rPh>
    <phoneticPr fontId="150"/>
  </si>
  <si>
    <t>BOX</t>
  </si>
  <si>
    <t>CNY</t>
    <phoneticPr fontId="150"/>
  </si>
  <si>
    <t>D/P Document against payment</t>
    <phoneticPr fontId="150"/>
  </si>
  <si>
    <t>Bunch</t>
    <phoneticPr fontId="150"/>
  </si>
  <si>
    <t>房</t>
    <rPh sb="0" eb="1">
      <t>フサ</t>
    </rPh>
    <phoneticPr fontId="150"/>
  </si>
  <si>
    <t>BH</t>
  </si>
  <si>
    <t>D/A Document against acceptance</t>
    <phoneticPr fontId="150"/>
  </si>
  <si>
    <t>Bundle</t>
    <phoneticPr fontId="150"/>
  </si>
  <si>
    <t>束</t>
    <rPh sb="0" eb="1">
      <t>タバ</t>
    </rPh>
    <phoneticPr fontId="150"/>
  </si>
  <si>
    <t>BE</t>
  </si>
  <si>
    <t>T/T (deferred payment)</t>
    <phoneticPr fontId="150"/>
  </si>
  <si>
    <t>Butt</t>
    <phoneticPr fontId="150"/>
  </si>
  <si>
    <t>樽</t>
    <rPh sb="0" eb="1">
      <t>タル</t>
    </rPh>
    <phoneticPr fontId="150"/>
  </si>
  <si>
    <t>BU</t>
  </si>
  <si>
    <t>No Commercial Value</t>
    <phoneticPr fontId="150"/>
  </si>
  <si>
    <t>Canister</t>
    <phoneticPr fontId="150"/>
  </si>
  <si>
    <t>キャニスタ</t>
    <phoneticPr fontId="150"/>
  </si>
  <si>
    <t>CI</t>
  </si>
  <si>
    <t>Carton</t>
    <phoneticPr fontId="150"/>
  </si>
  <si>
    <t>カートン</t>
    <phoneticPr fontId="150"/>
  </si>
  <si>
    <t>CT</t>
  </si>
  <si>
    <t>Case</t>
    <phoneticPr fontId="150"/>
  </si>
  <si>
    <t>ケース</t>
    <phoneticPr fontId="150"/>
  </si>
  <si>
    <t>CS</t>
  </si>
  <si>
    <t>Centimeter</t>
    <phoneticPr fontId="150"/>
  </si>
  <si>
    <t>センチメートル</t>
    <phoneticPr fontId="150"/>
  </si>
  <si>
    <t>CM</t>
  </si>
  <si>
    <t>Container</t>
    <phoneticPr fontId="150"/>
  </si>
  <si>
    <t>コンテナ</t>
    <phoneticPr fontId="150"/>
  </si>
  <si>
    <t>CON</t>
  </si>
  <si>
    <t>Crate</t>
    <phoneticPr fontId="150"/>
  </si>
  <si>
    <t>木箱</t>
    <rPh sb="0" eb="2">
      <t>キバコ</t>
    </rPh>
    <phoneticPr fontId="150"/>
  </si>
  <si>
    <t>CR</t>
  </si>
  <si>
    <t>Cylinder</t>
    <phoneticPr fontId="150"/>
  </si>
  <si>
    <t>円筒</t>
    <rPh sb="0" eb="1">
      <t>エン</t>
    </rPh>
    <rPh sb="1" eb="2">
      <t>ツツ</t>
    </rPh>
    <phoneticPr fontId="150"/>
  </si>
  <si>
    <t>CY</t>
  </si>
  <si>
    <t>Dozen</t>
    <phoneticPr fontId="150"/>
  </si>
  <si>
    <t>ダース</t>
    <phoneticPr fontId="150"/>
  </si>
  <si>
    <t>DOZ</t>
  </si>
  <si>
    <t>Envelope</t>
    <phoneticPr fontId="150"/>
  </si>
  <si>
    <t>封筒</t>
    <rPh sb="0" eb="2">
      <t>フウトウ</t>
    </rPh>
    <phoneticPr fontId="150"/>
  </si>
  <si>
    <t>EN</t>
  </si>
  <si>
    <t>Foot</t>
    <phoneticPr fontId="150"/>
  </si>
  <si>
    <t>フィート</t>
    <phoneticPr fontId="150"/>
  </si>
  <si>
    <t>FT</t>
  </si>
  <si>
    <t>Kilogram</t>
    <phoneticPr fontId="150"/>
  </si>
  <si>
    <t>キログラム</t>
    <phoneticPr fontId="150"/>
  </si>
  <si>
    <t>KG</t>
  </si>
  <si>
    <t>Kilograms</t>
  </si>
  <si>
    <t>KGS</t>
  </si>
  <si>
    <t>Liter</t>
    <phoneticPr fontId="150"/>
  </si>
  <si>
    <t>リットル</t>
    <phoneticPr fontId="150"/>
  </si>
  <si>
    <t>リットル</t>
  </si>
  <si>
    <t>Meter</t>
    <phoneticPr fontId="150"/>
  </si>
  <si>
    <t>メートル</t>
    <phoneticPr fontId="150"/>
  </si>
  <si>
    <t>M</t>
  </si>
  <si>
    <t>Package</t>
    <phoneticPr fontId="150"/>
  </si>
  <si>
    <t>パッケージ</t>
    <phoneticPr fontId="150"/>
  </si>
  <si>
    <t>PK</t>
  </si>
  <si>
    <t>Packet</t>
    <phoneticPr fontId="150"/>
  </si>
  <si>
    <t>パケット</t>
    <phoneticPr fontId="150"/>
  </si>
  <si>
    <t>PA</t>
  </si>
  <si>
    <t>Pair</t>
    <phoneticPr fontId="150"/>
  </si>
  <si>
    <t>ペア</t>
    <phoneticPr fontId="150"/>
  </si>
  <si>
    <t>PAR</t>
  </si>
  <si>
    <t>Pairs</t>
    <phoneticPr fontId="150"/>
  </si>
  <si>
    <t>PRS</t>
  </si>
  <si>
    <t>Pallet</t>
    <phoneticPr fontId="150"/>
  </si>
  <si>
    <t>パレット</t>
  </si>
  <si>
    <t>PAL</t>
  </si>
  <si>
    <t>Piece</t>
    <phoneticPr fontId="150"/>
  </si>
  <si>
    <t>個数</t>
    <phoneticPr fontId="150"/>
  </si>
  <si>
    <t>PC</t>
  </si>
  <si>
    <t>Pieces</t>
    <phoneticPr fontId="150"/>
  </si>
  <si>
    <t>個数</t>
  </si>
  <si>
    <t>PCS</t>
  </si>
  <si>
    <t>Pound</t>
    <phoneticPr fontId="150"/>
  </si>
  <si>
    <t>ポンド</t>
    <phoneticPr fontId="150"/>
  </si>
  <si>
    <t>LB</t>
  </si>
  <si>
    <t>Proof Liter</t>
    <phoneticPr fontId="150"/>
  </si>
  <si>
    <t>プルーフ・リッター</t>
    <phoneticPr fontId="150"/>
  </si>
  <si>
    <t>PF</t>
  </si>
  <si>
    <t>Roll</t>
    <phoneticPr fontId="150"/>
  </si>
  <si>
    <t>巻</t>
    <phoneticPr fontId="150"/>
  </si>
  <si>
    <t>ROL</t>
  </si>
  <si>
    <t>Set</t>
    <phoneticPr fontId="150"/>
  </si>
  <si>
    <t>セット</t>
    <phoneticPr fontId="150"/>
  </si>
  <si>
    <t>SET</t>
  </si>
  <si>
    <t>Square Meter</t>
    <phoneticPr fontId="150"/>
  </si>
  <si>
    <t>SME</t>
  </si>
  <si>
    <t>Square Yard</t>
    <phoneticPr fontId="150"/>
  </si>
  <si>
    <t>SYD</t>
  </si>
  <si>
    <t>Tub</t>
    <phoneticPr fontId="150"/>
  </si>
  <si>
    <t>Tube</t>
    <phoneticPr fontId="150"/>
  </si>
  <si>
    <t>TU</t>
  </si>
  <si>
    <t>Yard</t>
    <phoneticPr fontId="150"/>
  </si>
  <si>
    <t>YD</t>
  </si>
  <si>
    <t>　Alcohol content 15%</t>
    <phoneticPr fontId="150"/>
  </si>
  <si>
    <r>
      <rPr>
        <b/>
        <i/>
        <sz val="8"/>
        <color theme="1"/>
        <rFont val="游ゴシック"/>
        <family val="3"/>
        <charset val="128"/>
      </rPr>
      <t>Amount</t>
    </r>
    <r>
      <rPr>
        <i/>
        <sz val="8"/>
        <color theme="1"/>
        <rFont val="游ゴシック"/>
        <family val="3"/>
        <charset val="128"/>
      </rPr>
      <t xml:space="preserve">
合計金額</t>
    </r>
    <rPh sb="7" eb="9">
      <t>ゴウケイ</t>
    </rPh>
    <rPh sb="9" eb="11">
      <t>キンガク</t>
    </rPh>
    <phoneticPr fontId="150"/>
  </si>
  <si>
    <t>①</t>
    <phoneticPr fontId="147"/>
  </si>
  <si>
    <t>②</t>
    <phoneticPr fontId="147"/>
  </si>
  <si>
    <t>③</t>
    <phoneticPr fontId="147"/>
  </si>
  <si>
    <t>④</t>
    <phoneticPr fontId="147"/>
  </si>
  <si>
    <t>⑤</t>
    <phoneticPr fontId="147"/>
  </si>
  <si>
    <t>⑥</t>
    <phoneticPr fontId="147"/>
  </si>
  <si>
    <t>⑦</t>
    <phoneticPr fontId="147"/>
  </si>
  <si>
    <t>⑧</t>
    <phoneticPr fontId="147"/>
  </si>
  <si>
    <t>⑨</t>
    <phoneticPr fontId="147"/>
  </si>
  <si>
    <t>⑩</t>
    <phoneticPr fontId="147"/>
  </si>
  <si>
    <t>⑪</t>
    <phoneticPr fontId="147"/>
  </si>
  <si>
    <t>⑫</t>
    <phoneticPr fontId="147"/>
  </si>
  <si>
    <t>⑬</t>
    <phoneticPr fontId="147"/>
  </si>
  <si>
    <t>⑭</t>
    <phoneticPr fontId="147"/>
  </si>
  <si>
    <t>⑮</t>
    <phoneticPr fontId="147"/>
  </si>
  <si>
    <t>⑯</t>
    <phoneticPr fontId="147"/>
  </si>
  <si>
    <t>⑰</t>
    <phoneticPr fontId="147"/>
  </si>
  <si>
    <t>⑱</t>
    <phoneticPr fontId="147"/>
  </si>
  <si>
    <t>⑲</t>
    <phoneticPr fontId="147"/>
  </si>
  <si>
    <t>⑳</t>
    <phoneticPr fontId="147"/>
  </si>
  <si>
    <t>㉑</t>
    <phoneticPr fontId="147"/>
  </si>
  <si>
    <t>㉒</t>
    <phoneticPr fontId="147"/>
  </si>
  <si>
    <t>㉓</t>
    <phoneticPr fontId="147"/>
  </si>
  <si>
    <t>㉔</t>
    <phoneticPr fontId="147"/>
  </si>
  <si>
    <t>㉕</t>
    <phoneticPr fontId="147"/>
  </si>
  <si>
    <t>㉖</t>
    <phoneticPr fontId="147"/>
  </si>
  <si>
    <t>㉗</t>
    <phoneticPr fontId="147"/>
  </si>
  <si>
    <t>㉘</t>
    <phoneticPr fontId="147"/>
  </si>
  <si>
    <t>㉙</t>
    <phoneticPr fontId="147"/>
  </si>
  <si>
    <t>Date</t>
    <phoneticPr fontId="147"/>
  </si>
  <si>
    <t>P.O.No.</t>
    <phoneticPr fontId="147"/>
  </si>
  <si>
    <t>Invoice No.</t>
    <phoneticPr fontId="147"/>
  </si>
  <si>
    <t>Payment</t>
    <phoneticPr fontId="147"/>
  </si>
  <si>
    <t>貴社情報</t>
    <rPh sb="0" eb="2">
      <t>キシャ</t>
    </rPh>
    <rPh sb="2" eb="4">
      <t>ジョウホウ</t>
    </rPh>
    <phoneticPr fontId="147"/>
  </si>
  <si>
    <t>売り先</t>
    <rPh sb="0" eb="1">
      <t>ウ</t>
    </rPh>
    <rPh sb="2" eb="3">
      <t>サキ</t>
    </rPh>
    <phoneticPr fontId="147"/>
  </si>
  <si>
    <t>Sold to</t>
    <phoneticPr fontId="147"/>
  </si>
  <si>
    <t>Consigned to</t>
    <phoneticPr fontId="147"/>
  </si>
  <si>
    <t>Shipped from</t>
    <phoneticPr fontId="147"/>
  </si>
  <si>
    <t>To</t>
    <phoneticPr fontId="147"/>
  </si>
  <si>
    <t>Per</t>
    <phoneticPr fontId="147"/>
  </si>
  <si>
    <t>Voy.</t>
    <phoneticPr fontId="147"/>
  </si>
  <si>
    <t>Sailing on or About</t>
    <phoneticPr fontId="147"/>
  </si>
  <si>
    <t>Marks &amp; Nos</t>
    <phoneticPr fontId="147"/>
  </si>
  <si>
    <t>Description of Goods</t>
    <phoneticPr fontId="147"/>
  </si>
  <si>
    <t>Quantity</t>
    <phoneticPr fontId="147"/>
  </si>
  <si>
    <t>Unit Price</t>
    <phoneticPr fontId="147"/>
  </si>
  <si>
    <t>Amount</t>
    <phoneticPr fontId="147"/>
  </si>
  <si>
    <t>Total Quantity</t>
    <phoneticPr fontId="147"/>
  </si>
  <si>
    <t>Case No.</t>
    <phoneticPr fontId="147"/>
  </si>
  <si>
    <t>Net Weight</t>
    <phoneticPr fontId="147"/>
  </si>
  <si>
    <t>Gross Weight</t>
    <phoneticPr fontId="147"/>
  </si>
  <si>
    <t>Measurement</t>
    <phoneticPr fontId="147"/>
  </si>
  <si>
    <t>合計梱包数</t>
    <rPh sb="0" eb="2">
      <t>ゴウケイ</t>
    </rPh>
    <rPh sb="2" eb="4">
      <t>コンポウ</t>
    </rPh>
    <rPh sb="4" eb="5">
      <t>スウ</t>
    </rPh>
    <phoneticPr fontId="147"/>
  </si>
  <si>
    <t>Country of Origin</t>
    <phoneticPr fontId="147"/>
  </si>
  <si>
    <t>Special Instruction</t>
    <phoneticPr fontId="147"/>
  </si>
  <si>
    <t>署名</t>
    <rPh sb="0" eb="2">
      <t>ショメイ</t>
    </rPh>
    <phoneticPr fontId="147"/>
  </si>
  <si>
    <t>書類作成日</t>
    <rPh sb="0" eb="2">
      <t>ショルイ</t>
    </rPh>
    <rPh sb="2" eb="5">
      <t>サクセイビ</t>
    </rPh>
    <phoneticPr fontId="147"/>
  </si>
  <si>
    <t>当該取引の商品代金決済方法</t>
    <rPh sb="0" eb="2">
      <t>トウガイ</t>
    </rPh>
    <rPh sb="2" eb="4">
      <t>トリヒキ</t>
    </rPh>
    <rPh sb="5" eb="7">
      <t>ショウヒン</t>
    </rPh>
    <rPh sb="7" eb="9">
      <t>ダイキン</t>
    </rPh>
    <rPh sb="9" eb="11">
      <t>ケッサイ</t>
    </rPh>
    <rPh sb="11" eb="13">
      <t>ホウホウ</t>
    </rPh>
    <phoneticPr fontId="147"/>
  </si>
  <si>
    <t>社名、住所、担当者名、部署、連絡先（電話、email等）</t>
    <rPh sb="0" eb="2">
      <t>シャメイ</t>
    </rPh>
    <rPh sb="3" eb="5">
      <t>ジュウショ</t>
    </rPh>
    <rPh sb="6" eb="9">
      <t>タントウシャ</t>
    </rPh>
    <rPh sb="9" eb="10">
      <t>ナ</t>
    </rPh>
    <rPh sb="11" eb="13">
      <t>ブショ</t>
    </rPh>
    <rPh sb="14" eb="16">
      <t>レンラク</t>
    </rPh>
    <rPh sb="16" eb="17">
      <t>サキ</t>
    </rPh>
    <rPh sb="18" eb="20">
      <t>デンワ</t>
    </rPh>
    <rPh sb="26" eb="27">
      <t>トウ</t>
    </rPh>
    <phoneticPr fontId="147"/>
  </si>
  <si>
    <t>本船名もしくはフライトナンバー</t>
    <rPh sb="0" eb="1">
      <t>ホン</t>
    </rPh>
    <rPh sb="1" eb="2">
      <t>フネ</t>
    </rPh>
    <rPh sb="2" eb="3">
      <t>ナ</t>
    </rPh>
    <phoneticPr fontId="147"/>
  </si>
  <si>
    <t>本船の航海番号</t>
    <rPh sb="0" eb="1">
      <t>ホン</t>
    </rPh>
    <rPh sb="1" eb="2">
      <t>フネ</t>
    </rPh>
    <rPh sb="3" eb="5">
      <t>コウカイ</t>
    </rPh>
    <rPh sb="5" eb="7">
      <t>バンゴウ</t>
    </rPh>
    <phoneticPr fontId="147"/>
  </si>
  <si>
    <t>出港予定日</t>
    <rPh sb="0" eb="2">
      <t>シュッコウ</t>
    </rPh>
    <rPh sb="2" eb="4">
      <t>ヨテイ</t>
    </rPh>
    <rPh sb="4" eb="5">
      <t>ビ</t>
    </rPh>
    <phoneticPr fontId="147"/>
  </si>
  <si>
    <t>　部品の場合は、何の機械の何の用途の部品かもご記入願います。</t>
    <phoneticPr fontId="147"/>
  </si>
  <si>
    <t>　AUTO PARTS ➡不可　BRAKE PAD FOR AUTOMOBILE➡〇</t>
    <phoneticPr fontId="147"/>
  </si>
  <si>
    <t>　酒類については、アルコール度数のご記入もお願いします。</t>
    <phoneticPr fontId="147"/>
  </si>
  <si>
    <t>荷受人　⑥と同一の場合もあります。</t>
    <rPh sb="0" eb="2">
      <t>ニウケ</t>
    </rPh>
    <rPh sb="2" eb="3">
      <t>ニン</t>
    </rPh>
    <rPh sb="6" eb="8">
      <t>ドウイツ</t>
    </rPh>
    <rPh sb="9" eb="11">
      <t>バアイ</t>
    </rPh>
    <phoneticPr fontId="147"/>
  </si>
  <si>
    <t>商品の価格。数量×単価の金額が自動計算されます。日本円の場合は小数点以下切り捨て、</t>
    <rPh sb="0" eb="2">
      <t>ショウヒン</t>
    </rPh>
    <rPh sb="3" eb="5">
      <t>カカク</t>
    </rPh>
    <rPh sb="6" eb="8">
      <t>スウリョウ</t>
    </rPh>
    <rPh sb="9" eb="11">
      <t>タンカ</t>
    </rPh>
    <rPh sb="12" eb="14">
      <t>キンガク</t>
    </rPh>
    <rPh sb="15" eb="17">
      <t>ジドウ</t>
    </rPh>
    <rPh sb="17" eb="19">
      <t>ケイサン</t>
    </rPh>
    <rPh sb="24" eb="27">
      <t>ニホンエン</t>
    </rPh>
    <rPh sb="28" eb="30">
      <t>バアイ</t>
    </rPh>
    <rPh sb="31" eb="34">
      <t>ショウスウテン</t>
    </rPh>
    <rPh sb="34" eb="36">
      <t>イカ</t>
    </rPh>
    <rPh sb="36" eb="37">
      <t>キ</t>
    </rPh>
    <rPh sb="38" eb="39">
      <t>ス</t>
    </rPh>
    <phoneticPr fontId="147"/>
  </si>
  <si>
    <t>　他通貨は小数点3位以下が切り捨てになります。</t>
    <phoneticPr fontId="147"/>
  </si>
  <si>
    <t>梱包が複数ある場合、パッキングリストと実物照合のため、任意の番号を各梱包に付記し、</t>
    <phoneticPr fontId="147"/>
  </si>
  <si>
    <t>商品そのものの重量</t>
    <rPh sb="0" eb="2">
      <t>ショウヒン</t>
    </rPh>
    <rPh sb="7" eb="9">
      <t>ジュウリョウ</t>
    </rPh>
    <phoneticPr fontId="147"/>
  </si>
  <si>
    <t>外装梱包込みの重量</t>
    <rPh sb="0" eb="2">
      <t>ガイソウ</t>
    </rPh>
    <rPh sb="2" eb="4">
      <t>コンポウ</t>
    </rPh>
    <rPh sb="4" eb="5">
      <t>コ</t>
    </rPh>
    <rPh sb="7" eb="9">
      <t>ジュウリョウ</t>
    </rPh>
    <phoneticPr fontId="147"/>
  </si>
  <si>
    <t>貨物寸法　L(縦）、W(横）、H(高さ）をセンチメートルで記入します。</t>
    <rPh sb="0" eb="2">
      <t>カモツ</t>
    </rPh>
    <rPh sb="2" eb="4">
      <t>スンポウ</t>
    </rPh>
    <rPh sb="7" eb="8">
      <t>タテ</t>
    </rPh>
    <rPh sb="12" eb="13">
      <t>ヨコ</t>
    </rPh>
    <rPh sb="17" eb="18">
      <t>タカ</t>
    </rPh>
    <rPh sb="29" eb="31">
      <t>キニュウ</t>
    </rPh>
    <phoneticPr fontId="147"/>
  </si>
  <si>
    <t>梱包数の合計を記入します。　異なる梱包形態が複数ある場合は、’packages’を選択します。</t>
    <rPh sb="0" eb="2">
      <t>コンポウ</t>
    </rPh>
    <rPh sb="2" eb="3">
      <t>スウ</t>
    </rPh>
    <rPh sb="4" eb="6">
      <t>ゴウケイ</t>
    </rPh>
    <rPh sb="7" eb="9">
      <t>キニュウ</t>
    </rPh>
    <rPh sb="14" eb="15">
      <t>コト</t>
    </rPh>
    <rPh sb="17" eb="19">
      <t>コンポウ</t>
    </rPh>
    <rPh sb="19" eb="21">
      <t>ケイタイ</t>
    </rPh>
    <rPh sb="22" eb="24">
      <t>フクスウ</t>
    </rPh>
    <rPh sb="26" eb="28">
      <t>バアイ</t>
    </rPh>
    <rPh sb="41" eb="43">
      <t>センタク</t>
    </rPh>
    <phoneticPr fontId="147"/>
  </si>
  <si>
    <t>備考</t>
    <rPh sb="0" eb="2">
      <t>ビコウ</t>
    </rPh>
    <phoneticPr fontId="147"/>
  </si>
  <si>
    <t>現在直筆署名は不要です。</t>
    <rPh sb="0" eb="2">
      <t>ゲンザイ</t>
    </rPh>
    <rPh sb="2" eb="4">
      <t>ジキヒツ</t>
    </rPh>
    <rPh sb="4" eb="6">
      <t>ショメイ</t>
    </rPh>
    <rPh sb="7" eb="9">
      <t>フヨウ</t>
    </rPh>
    <phoneticPr fontId="147"/>
  </si>
  <si>
    <t>　税関への輸出申告は、商品価格「0円」では対応ができません。</t>
    <rPh sb="1" eb="3">
      <t>ゼイカン</t>
    </rPh>
    <rPh sb="5" eb="7">
      <t>ユシュツ</t>
    </rPh>
    <rPh sb="7" eb="9">
      <t>シンコク</t>
    </rPh>
    <rPh sb="11" eb="13">
      <t>ショウヒン</t>
    </rPh>
    <rPh sb="13" eb="15">
      <t>カカク</t>
    </rPh>
    <rPh sb="17" eb="18">
      <t>エン</t>
    </rPh>
    <rPh sb="21" eb="23">
      <t>タイオウ</t>
    </rPh>
    <phoneticPr fontId="147"/>
  </si>
  <si>
    <t>米国の場合は州名も必要です。（例：LOS ANGELES, CA, USA)</t>
    <rPh sb="15" eb="16">
      <t>レイ</t>
    </rPh>
    <phoneticPr fontId="147"/>
  </si>
  <si>
    <t>商品明細。ブランド名だけではなく、第三者が見ても判別できるような一般的な名称が</t>
    <rPh sb="0" eb="2">
      <t>ショウヒン</t>
    </rPh>
    <rPh sb="2" eb="4">
      <t>メイサイ</t>
    </rPh>
    <rPh sb="9" eb="10">
      <t>ナ</t>
    </rPh>
    <rPh sb="17" eb="20">
      <t>ダイサンシャ</t>
    </rPh>
    <rPh sb="21" eb="22">
      <t>ミ</t>
    </rPh>
    <rPh sb="24" eb="26">
      <t>ハンベツ</t>
    </rPh>
    <rPh sb="32" eb="35">
      <t>イッパンテキ</t>
    </rPh>
    <rPh sb="36" eb="38">
      <t>メイショウ</t>
    </rPh>
    <phoneticPr fontId="147"/>
  </si>
  <si>
    <t>　必要になります。</t>
    <phoneticPr fontId="147"/>
  </si>
  <si>
    <t>合計数量。数量は自動計算されます。異なる単位が複数ある場合は、'packages'を選択</t>
    <rPh sb="0" eb="2">
      <t>ゴウケイ</t>
    </rPh>
    <rPh sb="2" eb="4">
      <t>スウリョウ</t>
    </rPh>
    <rPh sb="5" eb="7">
      <t>スウリョウ</t>
    </rPh>
    <rPh sb="8" eb="10">
      <t>ジドウ</t>
    </rPh>
    <rPh sb="10" eb="12">
      <t>ケイサン</t>
    </rPh>
    <rPh sb="17" eb="18">
      <t>コト</t>
    </rPh>
    <rPh sb="20" eb="22">
      <t>タンイ</t>
    </rPh>
    <rPh sb="23" eb="25">
      <t>フクスウ</t>
    </rPh>
    <rPh sb="27" eb="29">
      <t>バアイ</t>
    </rPh>
    <rPh sb="42" eb="44">
      <t>センタク</t>
    </rPh>
    <phoneticPr fontId="147"/>
  </si>
  <si>
    <t>　自動計算されますが、⑱と異なる数字の場合は、warning messageが表示されます。</t>
    <phoneticPr fontId="147"/>
  </si>
  <si>
    <t>Purchase Order No. 買主との売買契約上の発注番号等。必須ではありませんが、</t>
    <rPh sb="19" eb="21">
      <t>カイヌシ</t>
    </rPh>
    <rPh sb="23" eb="25">
      <t>バイバイ</t>
    </rPh>
    <rPh sb="25" eb="27">
      <t>ケイヤク</t>
    </rPh>
    <rPh sb="27" eb="28">
      <t>ウエ</t>
    </rPh>
    <rPh sb="29" eb="31">
      <t>ハッチュウ</t>
    </rPh>
    <rPh sb="31" eb="33">
      <t>バンゴウ</t>
    </rPh>
    <rPh sb="33" eb="34">
      <t>トウ</t>
    </rPh>
    <rPh sb="35" eb="37">
      <t>ヒッス</t>
    </rPh>
    <phoneticPr fontId="147"/>
  </si>
  <si>
    <t>　後日照合時等に社内で利便性があれば記入して下さい。</t>
    <rPh sb="11" eb="14">
      <t>リベンセイ</t>
    </rPh>
    <rPh sb="18" eb="19">
      <t>キ</t>
    </rPh>
    <rPh sb="19" eb="20">
      <t>ニュウ</t>
    </rPh>
    <rPh sb="22" eb="23">
      <t>クダ</t>
    </rPh>
    <phoneticPr fontId="147"/>
  </si>
  <si>
    <t>インボイスナンバー　各荷主様企業の独自ルールで採番されます。</t>
    <rPh sb="10" eb="11">
      <t>カク</t>
    </rPh>
    <rPh sb="11" eb="13">
      <t>ニヌシ</t>
    </rPh>
    <rPh sb="13" eb="14">
      <t>サマ</t>
    </rPh>
    <rPh sb="14" eb="16">
      <t>キギョウ</t>
    </rPh>
    <rPh sb="17" eb="19">
      <t>ドクジ</t>
    </rPh>
    <rPh sb="23" eb="25">
      <t>サイバン</t>
    </rPh>
    <phoneticPr fontId="147"/>
  </si>
  <si>
    <t>　貨物に張り付けてあるマークと一致が条件になります。</t>
    <phoneticPr fontId="147"/>
  </si>
  <si>
    <t>　ただし、LCL（混載）扱いの場合は、ケースマークは必須となります。</t>
    <rPh sb="9" eb="11">
      <t>コンサイ</t>
    </rPh>
    <rPh sb="12" eb="13">
      <t>アツカ</t>
    </rPh>
    <rPh sb="15" eb="17">
      <t>バアイ</t>
    </rPh>
    <rPh sb="26" eb="28">
      <t>ヒッス</t>
    </rPh>
    <phoneticPr fontId="147"/>
  </si>
  <si>
    <t>　品名、材質、用途等出来るだけ具体的にご記入下さい。</t>
    <rPh sb="22" eb="23">
      <t>クダ</t>
    </rPh>
    <phoneticPr fontId="147"/>
  </si>
  <si>
    <t>貨物の数量。単位はプルダウンで選択して下さい。</t>
    <rPh sb="0" eb="2">
      <t>カモツ</t>
    </rPh>
    <rPh sb="3" eb="5">
      <t>スウリョウ</t>
    </rPh>
    <rPh sb="6" eb="8">
      <t>タンイ</t>
    </rPh>
    <rPh sb="15" eb="17">
      <t>センタク</t>
    </rPh>
    <rPh sb="19" eb="20">
      <t>クダ</t>
    </rPh>
    <phoneticPr fontId="147"/>
  </si>
  <si>
    <t>商品の単価。通貨はプルダウン選択もしくは直接入力して下さい。</t>
    <rPh sb="0" eb="2">
      <t>ショウヒン</t>
    </rPh>
    <rPh sb="3" eb="5">
      <t>タンカ</t>
    </rPh>
    <rPh sb="6" eb="8">
      <t>ツウカ</t>
    </rPh>
    <rPh sb="14" eb="16">
      <t>センタク</t>
    </rPh>
    <rPh sb="20" eb="22">
      <t>チョクセツ</t>
    </rPh>
    <rPh sb="22" eb="24">
      <t>ニュウリョク</t>
    </rPh>
    <rPh sb="26" eb="27">
      <t>クダ</t>
    </rPh>
    <phoneticPr fontId="147"/>
  </si>
  <si>
    <t>　して下さい。</t>
    <rPh sb="3" eb="4">
      <t>クダ</t>
    </rPh>
    <phoneticPr fontId="147"/>
  </si>
  <si>
    <t>　その番号の梱包に含まれている商品明細を右欄にご記入下さい。</t>
    <rPh sb="26" eb="27">
      <t>クダ</t>
    </rPh>
    <phoneticPr fontId="147"/>
  </si>
  <si>
    <t>数量合計</t>
    <rPh sb="0" eb="2">
      <t>スウリョウ</t>
    </rPh>
    <rPh sb="2" eb="4">
      <t>ゴウケイ</t>
    </rPh>
    <phoneticPr fontId="147"/>
  </si>
  <si>
    <t>URL等を合わせてご案内下さいますようご協力をお願い致します。</t>
    <rPh sb="3" eb="4">
      <t>トウ</t>
    </rPh>
    <rPh sb="5" eb="6">
      <t>ア</t>
    </rPh>
    <rPh sb="10" eb="12">
      <t>アンナイ</t>
    </rPh>
    <rPh sb="12" eb="13">
      <t>クダ</t>
    </rPh>
    <rPh sb="20" eb="22">
      <t>キョウリョク</t>
    </rPh>
    <rPh sb="24" eb="25">
      <t>ネガ</t>
    </rPh>
    <rPh sb="26" eb="27">
      <t>イタ</t>
    </rPh>
    <phoneticPr fontId="147"/>
  </si>
  <si>
    <t>弊社を通じ初めて輸出通関申告依頼をされる商品の場合は、商品説明のカタログや、商品内容が記載されている</t>
    <rPh sb="0" eb="2">
      <t>ヘイシャ</t>
    </rPh>
    <rPh sb="3" eb="4">
      <t>ツウ</t>
    </rPh>
    <rPh sb="5" eb="6">
      <t>ハジ</t>
    </rPh>
    <rPh sb="8" eb="10">
      <t>ユシュツ</t>
    </rPh>
    <rPh sb="10" eb="12">
      <t>ツウカン</t>
    </rPh>
    <rPh sb="12" eb="14">
      <t>シンコク</t>
    </rPh>
    <rPh sb="14" eb="16">
      <t>イライ</t>
    </rPh>
    <rPh sb="20" eb="22">
      <t>ショウヒン</t>
    </rPh>
    <rPh sb="23" eb="25">
      <t>バアイ</t>
    </rPh>
    <rPh sb="27" eb="29">
      <t>ショウヒン</t>
    </rPh>
    <rPh sb="29" eb="31">
      <t>セツメイ</t>
    </rPh>
    <rPh sb="38" eb="40">
      <t>ショウヒン</t>
    </rPh>
    <rPh sb="40" eb="42">
      <t>ナイヨウ</t>
    </rPh>
    <rPh sb="43" eb="45">
      <t>キサイ</t>
    </rPh>
    <phoneticPr fontId="147"/>
  </si>
  <si>
    <t xml:space="preserve"> </t>
    <phoneticPr fontId="147"/>
  </si>
  <si>
    <r>
      <t>F</t>
    </r>
    <r>
      <rPr>
        <sz val="11"/>
        <color theme="1"/>
        <rFont val="ＭＳ Ｐゴシック"/>
        <family val="2"/>
        <charset val="128"/>
        <scheme val="minor"/>
      </rPr>
      <t>OB</t>
    </r>
    <phoneticPr fontId="147"/>
  </si>
  <si>
    <r>
      <t>C</t>
    </r>
    <r>
      <rPr>
        <sz val="11"/>
        <color theme="1"/>
        <rFont val="ＭＳ Ｐゴシック"/>
        <family val="2"/>
        <charset val="128"/>
        <scheme val="minor"/>
      </rPr>
      <t>FR</t>
    </r>
    <phoneticPr fontId="147"/>
  </si>
  <si>
    <r>
      <t>C</t>
    </r>
    <r>
      <rPr>
        <sz val="11"/>
        <color theme="1"/>
        <rFont val="ＭＳ Ｐゴシック"/>
        <family val="2"/>
        <charset val="128"/>
        <scheme val="minor"/>
      </rPr>
      <t>IF</t>
    </r>
    <phoneticPr fontId="147"/>
  </si>
  <si>
    <r>
      <t>F</t>
    </r>
    <r>
      <rPr>
        <sz val="11"/>
        <color theme="1"/>
        <rFont val="ＭＳ Ｐゴシック"/>
        <family val="2"/>
        <charset val="128"/>
        <scheme val="minor"/>
      </rPr>
      <t>AS</t>
    </r>
    <phoneticPr fontId="147"/>
  </si>
  <si>
    <r>
      <t>E</t>
    </r>
    <r>
      <rPr>
        <sz val="11"/>
        <color theme="1"/>
        <rFont val="ＭＳ Ｐゴシック"/>
        <family val="2"/>
        <charset val="128"/>
        <scheme val="minor"/>
      </rPr>
      <t>XW</t>
    </r>
    <phoneticPr fontId="147"/>
  </si>
  <si>
    <r>
      <t>F</t>
    </r>
    <r>
      <rPr>
        <sz val="11"/>
        <color theme="1"/>
        <rFont val="ＭＳ Ｐゴシック"/>
        <family val="2"/>
        <charset val="128"/>
        <scheme val="minor"/>
      </rPr>
      <t>CA</t>
    </r>
    <phoneticPr fontId="147"/>
  </si>
  <si>
    <r>
      <t>C</t>
    </r>
    <r>
      <rPr>
        <sz val="11"/>
        <color theme="1"/>
        <rFont val="ＭＳ Ｐゴシック"/>
        <family val="2"/>
        <charset val="128"/>
        <scheme val="minor"/>
      </rPr>
      <t>PT</t>
    </r>
    <phoneticPr fontId="147"/>
  </si>
  <si>
    <r>
      <t>C</t>
    </r>
    <r>
      <rPr>
        <sz val="11"/>
        <color theme="1"/>
        <rFont val="ＭＳ Ｐゴシック"/>
        <family val="2"/>
        <charset val="128"/>
        <scheme val="minor"/>
      </rPr>
      <t>IP</t>
    </r>
    <phoneticPr fontId="147"/>
  </si>
  <si>
    <r>
      <t>D</t>
    </r>
    <r>
      <rPr>
        <sz val="11"/>
        <color theme="1"/>
        <rFont val="ＭＳ Ｐゴシック"/>
        <family val="2"/>
        <charset val="128"/>
        <scheme val="minor"/>
      </rPr>
      <t>AT</t>
    </r>
    <phoneticPr fontId="147"/>
  </si>
  <si>
    <r>
      <t>D</t>
    </r>
    <r>
      <rPr>
        <sz val="11"/>
        <color theme="1"/>
        <rFont val="ＭＳ Ｐゴシック"/>
        <family val="2"/>
        <charset val="128"/>
        <scheme val="minor"/>
      </rPr>
      <t>AP</t>
    </r>
    <phoneticPr fontId="147"/>
  </si>
  <si>
    <r>
      <t>D</t>
    </r>
    <r>
      <rPr>
        <sz val="11"/>
        <color theme="1"/>
        <rFont val="ＭＳ Ｐゴシック"/>
        <family val="2"/>
        <charset val="128"/>
        <scheme val="minor"/>
      </rPr>
      <t>DP</t>
    </r>
    <phoneticPr fontId="147"/>
  </si>
  <si>
    <t>㉚</t>
    <phoneticPr fontId="147"/>
  </si>
  <si>
    <t>建値</t>
    <rPh sb="0" eb="2">
      <t>タテネ</t>
    </rPh>
    <phoneticPr fontId="147"/>
  </si>
  <si>
    <t>買主との取り引き条件。商品価格がどこまでの費用を含んでいるのか、</t>
    <rPh sb="0" eb="2">
      <t>カイヌシ</t>
    </rPh>
    <rPh sb="4" eb="5">
      <t>ト</t>
    </rPh>
    <rPh sb="6" eb="7">
      <t>ヒ</t>
    </rPh>
    <rPh sb="8" eb="10">
      <t>ジョウケン</t>
    </rPh>
    <rPh sb="11" eb="13">
      <t>ショウヒン</t>
    </rPh>
    <rPh sb="13" eb="15">
      <t>カカク</t>
    </rPh>
    <rPh sb="21" eb="23">
      <t>ヒヨウ</t>
    </rPh>
    <rPh sb="24" eb="25">
      <t>フク</t>
    </rPh>
    <phoneticPr fontId="147"/>
  </si>
  <si>
    <t>売先・送り先情報</t>
    <rPh sb="0" eb="2">
      <t>ウリサキ</t>
    </rPh>
    <rPh sb="3" eb="4">
      <t>オク</t>
    </rPh>
    <rPh sb="5" eb="6">
      <t>サキ</t>
    </rPh>
    <rPh sb="6" eb="8">
      <t>ジョウホウ</t>
    </rPh>
    <phoneticPr fontId="147"/>
  </si>
  <si>
    <t>1行目(会社名）</t>
    <rPh sb="1" eb="3">
      <t>ギョウメ</t>
    </rPh>
    <rPh sb="4" eb="6">
      <t>カイシャ</t>
    </rPh>
    <rPh sb="6" eb="7">
      <t>ナ</t>
    </rPh>
    <phoneticPr fontId="147"/>
  </si>
  <si>
    <t>2行目（住所等）</t>
    <rPh sb="1" eb="3">
      <t>ギョウメ</t>
    </rPh>
    <rPh sb="4" eb="6">
      <t>ジュウショ</t>
    </rPh>
    <rPh sb="6" eb="7">
      <t>トウ</t>
    </rPh>
    <phoneticPr fontId="147"/>
  </si>
  <si>
    <t>3行目（住所等）</t>
    <rPh sb="1" eb="3">
      <t>ギョウメ</t>
    </rPh>
    <rPh sb="4" eb="6">
      <t>ジュウショ</t>
    </rPh>
    <rPh sb="6" eb="7">
      <t>トウ</t>
    </rPh>
    <phoneticPr fontId="147"/>
  </si>
  <si>
    <t>4行目（住所等）</t>
    <rPh sb="1" eb="3">
      <t>ギョウメ</t>
    </rPh>
    <rPh sb="4" eb="6">
      <t>ジュウショ</t>
    </rPh>
    <rPh sb="6" eb="7">
      <t>トウ</t>
    </rPh>
    <phoneticPr fontId="147"/>
  </si>
  <si>
    <t>5行目（住所等）</t>
    <rPh sb="1" eb="3">
      <t>ギョウメ</t>
    </rPh>
    <rPh sb="4" eb="6">
      <t>ジュウショ</t>
    </rPh>
    <rPh sb="6" eb="7">
      <t>トウ</t>
    </rPh>
    <phoneticPr fontId="147"/>
  </si>
  <si>
    <t>貨物がどこから輸出されるか港名等を記入して下さい。</t>
    <rPh sb="0" eb="2">
      <t>カモツ</t>
    </rPh>
    <rPh sb="7" eb="9">
      <t>ユシュツ</t>
    </rPh>
    <rPh sb="13" eb="14">
      <t>ミナト</t>
    </rPh>
    <rPh sb="14" eb="15">
      <t>ナ</t>
    </rPh>
    <rPh sb="15" eb="16">
      <t>トウ</t>
    </rPh>
    <rPh sb="17" eb="19">
      <t>キニュウ</t>
    </rPh>
    <rPh sb="21" eb="22">
      <t>クダ</t>
    </rPh>
    <phoneticPr fontId="147"/>
  </si>
  <si>
    <t>貨物をどこまで輸送するか。港（空港）名と国名を記入して下さい。</t>
    <rPh sb="0" eb="2">
      <t>カモツ</t>
    </rPh>
    <rPh sb="7" eb="9">
      <t>ユソウ</t>
    </rPh>
    <rPh sb="13" eb="14">
      <t>ミナト</t>
    </rPh>
    <rPh sb="15" eb="17">
      <t>クウコウ</t>
    </rPh>
    <rPh sb="18" eb="19">
      <t>ナ</t>
    </rPh>
    <rPh sb="20" eb="21">
      <t>クニ</t>
    </rPh>
    <rPh sb="21" eb="22">
      <t>メイ</t>
    </rPh>
    <rPh sb="23" eb="25">
      <t>キニュウ</t>
    </rPh>
    <rPh sb="27" eb="28">
      <t>クダ</t>
    </rPh>
    <phoneticPr fontId="147"/>
  </si>
  <si>
    <t>ケースマーク、ケースナンバーを記入して下さい。</t>
    <rPh sb="15" eb="17">
      <t>キニュウ</t>
    </rPh>
    <rPh sb="19" eb="20">
      <t>クダ</t>
    </rPh>
    <phoneticPr fontId="147"/>
  </si>
  <si>
    <t>　FCL扱いでケースマークが無い場合は、N/M（NO MARK）と記入します。</t>
    <rPh sb="4" eb="5">
      <t>アツカ</t>
    </rPh>
    <rPh sb="14" eb="15">
      <t>ナ</t>
    </rPh>
    <rPh sb="16" eb="18">
      <t>バアイ</t>
    </rPh>
    <rPh sb="33" eb="35">
      <t>キニュウ</t>
    </rPh>
    <phoneticPr fontId="147"/>
  </si>
  <si>
    <t>　サンプル等無償の商品であっても一般的な市場価格を記入して下さい。</t>
    <rPh sb="5" eb="6">
      <t>トウ</t>
    </rPh>
    <rPh sb="6" eb="8">
      <t>ムショウ</t>
    </rPh>
    <rPh sb="9" eb="11">
      <t>ショウヒン</t>
    </rPh>
    <rPh sb="16" eb="19">
      <t>イッパンテキ</t>
    </rPh>
    <rPh sb="20" eb="22">
      <t>シジョウ</t>
    </rPh>
    <rPh sb="22" eb="24">
      <t>カカク</t>
    </rPh>
    <rPh sb="25" eb="27">
      <t>キニュウ</t>
    </rPh>
    <rPh sb="29" eb="30">
      <t>クダ</t>
    </rPh>
    <phoneticPr fontId="147"/>
  </si>
  <si>
    <t>　リスクの分岐点はどこかを示して下さい。</t>
    <rPh sb="13" eb="14">
      <t>シメ</t>
    </rPh>
    <rPh sb="16" eb="17">
      <t>クダ</t>
    </rPh>
    <phoneticPr fontId="147"/>
  </si>
  <si>
    <t>各梱包の内容物の商品詳細を記入して下さい。</t>
    <rPh sb="0" eb="1">
      <t>カク</t>
    </rPh>
    <rPh sb="1" eb="3">
      <t>コンポウ</t>
    </rPh>
    <rPh sb="4" eb="6">
      <t>ナイヨウ</t>
    </rPh>
    <rPh sb="6" eb="7">
      <t>ブツ</t>
    </rPh>
    <rPh sb="8" eb="10">
      <t>ショウヒン</t>
    </rPh>
    <rPh sb="10" eb="12">
      <t>ショウサイ</t>
    </rPh>
    <rPh sb="13" eb="15">
      <t>キニュウ</t>
    </rPh>
    <rPh sb="17" eb="18">
      <t>クダ</t>
    </rPh>
    <phoneticPr fontId="147"/>
  </si>
  <si>
    <t>各梱包の内容物の数量明細を記入して下さい。</t>
    <rPh sb="0" eb="1">
      <t>カク</t>
    </rPh>
    <rPh sb="1" eb="3">
      <t>コンポウ</t>
    </rPh>
    <rPh sb="4" eb="6">
      <t>ナイヨウ</t>
    </rPh>
    <rPh sb="6" eb="7">
      <t>ブツ</t>
    </rPh>
    <rPh sb="8" eb="10">
      <t>スウリョウ</t>
    </rPh>
    <rPh sb="10" eb="12">
      <t>メイサイ</t>
    </rPh>
    <rPh sb="13" eb="15">
      <t>キニュウ</t>
    </rPh>
    <rPh sb="17" eb="18">
      <t>クダ</t>
    </rPh>
    <phoneticPr fontId="147"/>
  </si>
  <si>
    <t>商品の原産国。異なる原産国の商品が複数ある場合は、商品明細欄記入して下さい。</t>
    <rPh sb="0" eb="2">
      <t>ショウヒン</t>
    </rPh>
    <rPh sb="3" eb="5">
      <t>ゲンサン</t>
    </rPh>
    <rPh sb="5" eb="6">
      <t>コク</t>
    </rPh>
    <rPh sb="7" eb="8">
      <t>コト</t>
    </rPh>
    <rPh sb="10" eb="12">
      <t>ゲンサン</t>
    </rPh>
    <rPh sb="12" eb="13">
      <t>コク</t>
    </rPh>
    <rPh sb="14" eb="16">
      <t>ショウヒン</t>
    </rPh>
    <rPh sb="17" eb="19">
      <t>フクスウ</t>
    </rPh>
    <rPh sb="21" eb="23">
      <t>バアイ</t>
    </rPh>
    <rPh sb="25" eb="27">
      <t>ショウヒン</t>
    </rPh>
    <rPh sb="27" eb="29">
      <t>メイサイ</t>
    </rPh>
    <rPh sb="29" eb="30">
      <t>ラン</t>
    </rPh>
    <rPh sb="30" eb="32">
      <t>キニュウ</t>
    </rPh>
    <rPh sb="34" eb="35">
      <t>クダ</t>
    </rPh>
    <phoneticPr fontId="147"/>
  </si>
  <si>
    <t>して下さい。</t>
    <rPh sb="2" eb="3">
      <t>クダ</t>
    </rPh>
    <phoneticPr fontId="147"/>
  </si>
  <si>
    <t>全て大文字で入力</t>
    <rPh sb="0" eb="1">
      <t>スベ</t>
    </rPh>
    <rPh sb="2" eb="5">
      <t>オオモジ</t>
    </rPh>
    <rPh sb="6" eb="8">
      <t>ニュウリョク</t>
    </rPh>
    <phoneticPr fontId="147"/>
  </si>
  <si>
    <t xml:space="preserve">KOGUCHI NAIGAI/SHIPPING DEPT., TEL: +81-66260-4701  </t>
    <phoneticPr fontId="150"/>
  </si>
  <si>
    <t>　</t>
    <phoneticPr fontId="147"/>
  </si>
  <si>
    <t>ご連絡先会社名</t>
    <rPh sb="1" eb="4">
      <t>レンラクサキ</t>
    </rPh>
    <rPh sb="4" eb="6">
      <t>カイシャ</t>
    </rPh>
    <rPh sb="6" eb="7">
      <t>ナ</t>
    </rPh>
    <phoneticPr fontId="147"/>
  </si>
  <si>
    <t>（ご請求先）</t>
    <rPh sb="2" eb="4">
      <t>セイキュウ</t>
    </rPh>
    <rPh sb="4" eb="5">
      <t>サキ</t>
    </rPh>
    <phoneticPr fontId="147"/>
  </si>
  <si>
    <t xml:space="preserve">       </t>
    <phoneticPr fontId="147"/>
  </si>
  <si>
    <t>ご担当者様名・部署名</t>
    <rPh sb="1" eb="4">
      <t>タントウシャ</t>
    </rPh>
    <rPh sb="4" eb="5">
      <t>サマ</t>
    </rPh>
    <rPh sb="5" eb="6">
      <t>ナ</t>
    </rPh>
    <rPh sb="7" eb="9">
      <t>ブショ</t>
    </rPh>
    <rPh sb="9" eb="10">
      <t>ナ</t>
    </rPh>
    <phoneticPr fontId="147"/>
  </si>
  <si>
    <t>TEL</t>
    <phoneticPr fontId="147"/>
  </si>
  <si>
    <t>FAX</t>
    <phoneticPr fontId="147"/>
  </si>
  <si>
    <t>Email</t>
    <phoneticPr fontId="147"/>
  </si>
  <si>
    <t>携帯</t>
    <rPh sb="0" eb="2">
      <t>ケイタイ</t>
    </rPh>
    <phoneticPr fontId="6"/>
  </si>
  <si>
    <t>携帯電話</t>
    <rPh sb="0" eb="2">
      <t>ケイタイ</t>
    </rPh>
    <rPh sb="2" eb="4">
      <t>デンワ</t>
    </rPh>
    <phoneticPr fontId="147"/>
  </si>
  <si>
    <t>輸出混載貨物搬入送り状</t>
    <rPh sb="0" eb="2">
      <t>ユシュツ</t>
    </rPh>
    <rPh sb="2" eb="4">
      <t>コンサイ</t>
    </rPh>
    <rPh sb="4" eb="6">
      <t>カモツ</t>
    </rPh>
    <rPh sb="6" eb="8">
      <t>ハンニュウ</t>
    </rPh>
    <rPh sb="8" eb="9">
      <t>オク</t>
    </rPh>
    <rPh sb="10" eb="11">
      <t>ジョウ</t>
    </rPh>
    <phoneticPr fontId="6"/>
  </si>
  <si>
    <t>内外トランスライン（株）扱い</t>
  </si>
  <si>
    <t>Booking No.</t>
    <phoneticPr fontId="6"/>
  </si>
  <si>
    <t>貨物区分</t>
    <rPh sb="0" eb="2">
      <t>カモツ</t>
    </rPh>
    <rPh sb="2" eb="4">
      <t>クブン</t>
    </rPh>
    <phoneticPr fontId="6"/>
  </si>
  <si>
    <t>本船名</t>
    <rPh sb="0" eb="1">
      <t>ホン</t>
    </rPh>
    <rPh sb="1" eb="2">
      <t>フネ</t>
    </rPh>
    <rPh sb="2" eb="3">
      <t>ナ</t>
    </rPh>
    <phoneticPr fontId="6"/>
  </si>
  <si>
    <t>Voy.</t>
    <phoneticPr fontId="6"/>
  </si>
  <si>
    <t>仕向地</t>
    <rPh sb="0" eb="2">
      <t>シムケ</t>
    </rPh>
    <rPh sb="2" eb="3">
      <t>チ</t>
    </rPh>
    <phoneticPr fontId="6"/>
  </si>
  <si>
    <t>国</t>
    <rPh sb="0" eb="1">
      <t>クニ</t>
    </rPh>
    <phoneticPr fontId="6"/>
  </si>
  <si>
    <t>海貨業者名</t>
    <rPh sb="0" eb="2">
      <t>カイカ</t>
    </rPh>
    <rPh sb="2" eb="4">
      <t>ギョウシャ</t>
    </rPh>
    <rPh sb="4" eb="5">
      <t>ナ</t>
    </rPh>
    <phoneticPr fontId="6"/>
  </si>
  <si>
    <t>ご連絡先会社名</t>
    <rPh sb="1" eb="3">
      <t>レンラク</t>
    </rPh>
    <rPh sb="3" eb="4">
      <t>サキ</t>
    </rPh>
    <rPh sb="4" eb="6">
      <t>カイシャ</t>
    </rPh>
    <rPh sb="6" eb="7">
      <t>ナ</t>
    </rPh>
    <phoneticPr fontId="6"/>
  </si>
  <si>
    <t>ご担当者様名</t>
    <rPh sb="1" eb="6">
      <t>タントウシャサマナ</t>
    </rPh>
    <phoneticPr fontId="6"/>
  </si>
  <si>
    <t>携帯電話</t>
    <rPh sb="0" eb="2">
      <t>ケイタイ</t>
    </rPh>
    <rPh sb="2" eb="4">
      <t>デンワ</t>
    </rPh>
    <phoneticPr fontId="6"/>
  </si>
  <si>
    <t>Email</t>
    <phoneticPr fontId="6"/>
  </si>
  <si>
    <t>個数・荷姿</t>
    <rPh sb="0" eb="2">
      <t>コスウ</t>
    </rPh>
    <rPh sb="3" eb="5">
      <t>ニスガタ</t>
    </rPh>
    <phoneticPr fontId="6"/>
  </si>
  <si>
    <t>Total</t>
    <phoneticPr fontId="6"/>
  </si>
  <si>
    <t>ケースマーク</t>
    <phoneticPr fontId="6"/>
  </si>
  <si>
    <t>(パッキングリスト</t>
    <phoneticPr fontId="6"/>
  </si>
  <si>
    <t>添付も可）</t>
    <rPh sb="0" eb="2">
      <t>テンプ</t>
    </rPh>
    <rPh sb="3" eb="4">
      <t>カ</t>
    </rPh>
    <phoneticPr fontId="6"/>
  </si>
  <si>
    <t>必要項目をご記入いただき、納品書等に添付して指定CFSの受付事務所にお持ちください。</t>
    <rPh sb="0" eb="2">
      <t>ヒツヨウ</t>
    </rPh>
    <rPh sb="2" eb="4">
      <t>コウモク</t>
    </rPh>
    <rPh sb="6" eb="8">
      <t>キニュウ</t>
    </rPh>
    <rPh sb="13" eb="16">
      <t>ノウヒンショ</t>
    </rPh>
    <rPh sb="16" eb="17">
      <t>トウ</t>
    </rPh>
    <rPh sb="18" eb="20">
      <t>テンプ</t>
    </rPh>
    <rPh sb="22" eb="24">
      <t>シテイ</t>
    </rPh>
    <rPh sb="28" eb="30">
      <t>ウケツケ</t>
    </rPh>
    <rPh sb="30" eb="32">
      <t>ジム</t>
    </rPh>
    <rPh sb="32" eb="33">
      <t>ショ</t>
    </rPh>
    <rPh sb="35" eb="36">
      <t>モ</t>
    </rPh>
    <phoneticPr fontId="6"/>
  </si>
  <si>
    <t>各行５６文字以内入力の制限をかけています。なお、各書類に直接入力することも可能です。</t>
    <rPh sb="0" eb="2">
      <t>カクギョウ</t>
    </rPh>
    <rPh sb="4" eb="6">
      <t>モジ</t>
    </rPh>
    <rPh sb="6" eb="8">
      <t>イナイ</t>
    </rPh>
    <rPh sb="8" eb="10">
      <t>ニュウリョク</t>
    </rPh>
    <rPh sb="11" eb="13">
      <t>セイゲン</t>
    </rPh>
    <rPh sb="24" eb="27">
      <t>カクショルイ</t>
    </rPh>
    <rPh sb="28" eb="30">
      <t>チョクセツ</t>
    </rPh>
    <rPh sb="30" eb="32">
      <t>ニュウリョク</t>
    </rPh>
    <rPh sb="37" eb="39">
      <t>カノウ</t>
    </rPh>
    <phoneticPr fontId="147"/>
  </si>
  <si>
    <t>SAME AS CONSIGNEE</t>
  </si>
  <si>
    <t>混載貨物(LCL）の場合、No Markの貨物は、お受けしかねますので必ず貨物に表示してください。</t>
    <rPh sb="0" eb="4">
      <t>コンサイカモツ</t>
    </rPh>
    <rPh sb="10" eb="12">
      <t>バアイ</t>
    </rPh>
    <rPh sb="26" eb="27">
      <t>ウ</t>
    </rPh>
    <rPh sb="35" eb="36">
      <t>カナラ</t>
    </rPh>
    <rPh sb="37" eb="39">
      <t>カモツ</t>
    </rPh>
    <rPh sb="40" eb="42">
      <t>ヒョウジ</t>
    </rPh>
    <phoneticPr fontId="6"/>
  </si>
  <si>
    <t>　</t>
    <phoneticPr fontId="147"/>
  </si>
  <si>
    <t>NTL-LOGISTICS(HK) LIMITED.</t>
  </si>
  <si>
    <t>UNIT 611-612, 6/F., TOWER 2</t>
  </si>
  <si>
    <t>CHEUNG SHA WAN PLAZE, 833, CHUNG SHA WAN ROAD,</t>
  </si>
  <si>
    <t>CHEUNG SHA WAN, KOWLOON, HONG KONG</t>
  </si>
  <si>
    <t>TEL : 852-2669-5000</t>
  </si>
  <si>
    <t>NAIGAI TRADING CO., LTD.</t>
  </si>
  <si>
    <t>SUNRISE BLDG., 5TH FLOOR</t>
  </si>
  <si>
    <t>6-8, BINGO-MACHI 2-CHOME, CHUO-KU, OSAKA</t>
  </si>
  <si>
    <t xml:space="preserve">541-0051 JAPAN </t>
  </si>
  <si>
    <t>TEL : +81-6-6260-4701</t>
  </si>
  <si>
    <t>06-6260-4701</t>
    <phoneticPr fontId="6"/>
  </si>
  <si>
    <t>NAIGAI HOMARE</t>
  </si>
  <si>
    <t>NAIGAI HOMARE</t>
    <phoneticPr fontId="6"/>
  </si>
  <si>
    <t>(IN DIA)</t>
  </si>
  <si>
    <t>(IN DIA)</t>
    <phoneticPr fontId="6"/>
  </si>
  <si>
    <t>C/NO. 1-3</t>
    <phoneticPr fontId="6"/>
  </si>
  <si>
    <t>MADE IN JAPAN</t>
  </si>
  <si>
    <t>MADE IN JAPAN</t>
    <phoneticPr fontId="147"/>
  </si>
  <si>
    <t>3 CARTONS</t>
    <phoneticPr fontId="6"/>
  </si>
  <si>
    <t>JAPANESE SAKE</t>
    <phoneticPr fontId="6"/>
  </si>
  <si>
    <t xml:space="preserve"> </t>
    <phoneticPr fontId="147"/>
  </si>
  <si>
    <t xml:space="preserve">   NAIGAI HOMARE 200ML</t>
    <phoneticPr fontId="147"/>
  </si>
  <si>
    <t xml:space="preserve">   NAIGAI HOMARE 720ML</t>
    <phoneticPr fontId="147"/>
  </si>
  <si>
    <t xml:space="preserve">   NAIGAI HOMARE 1,800ML</t>
    <phoneticPr fontId="147"/>
  </si>
  <si>
    <t xml:space="preserve">  </t>
    <phoneticPr fontId="147"/>
  </si>
  <si>
    <t xml:space="preserve">   ALCOHOL CONTENT 15%</t>
    <phoneticPr fontId="147"/>
  </si>
  <si>
    <t>CIF</t>
    <phoneticPr fontId="147"/>
  </si>
  <si>
    <t>HONG KONG</t>
    <phoneticPr fontId="147"/>
  </si>
  <si>
    <t>WAN HAI 313</t>
    <phoneticPr fontId="147"/>
  </si>
  <si>
    <t>S186</t>
    <phoneticPr fontId="147"/>
  </si>
  <si>
    <t>内貨</t>
  </si>
  <si>
    <t>内外トランスライン（株）通関部</t>
  </si>
  <si>
    <t>内外商事株式会社</t>
    <phoneticPr fontId="147"/>
  </si>
  <si>
    <t>KOBE CFS</t>
    <phoneticPr fontId="147"/>
  </si>
  <si>
    <t>KOBE, JAPAN</t>
    <phoneticPr fontId="147"/>
  </si>
  <si>
    <t>HONG KONG CFS</t>
    <phoneticPr fontId="147"/>
  </si>
  <si>
    <t>内外商事株式会社</t>
    <rPh sb="0" eb="2">
      <t>ナイガイ</t>
    </rPh>
    <rPh sb="2" eb="4">
      <t>ショウジ</t>
    </rPh>
    <rPh sb="4" eb="6">
      <t>カブシキ</t>
    </rPh>
    <rPh sb="6" eb="8">
      <t>カイシャ</t>
    </rPh>
    <phoneticPr fontId="147"/>
  </si>
  <si>
    <t>内外　孤久地</t>
    <rPh sb="0" eb="2">
      <t>ナイガイ</t>
    </rPh>
    <rPh sb="3" eb="4">
      <t>コ</t>
    </rPh>
    <rPh sb="4" eb="6">
      <t>クジ</t>
    </rPh>
    <phoneticPr fontId="147"/>
  </si>
  <si>
    <t>naigai-koguchi@ntl-naigai.co.jp</t>
    <phoneticPr fontId="147"/>
  </si>
  <si>
    <t>06-6260-4717</t>
    <phoneticPr fontId="147"/>
  </si>
  <si>
    <t>THREE (3) CARTONS ONLY.-</t>
    <phoneticPr fontId="147"/>
  </si>
  <si>
    <t>ONE(1)</t>
    <phoneticPr fontId="147"/>
  </si>
  <si>
    <t>三菱倉庫（株）六甲C-5倉庫事務所　六甲C-5 H.W.
〒658-0033　神戸市東灘区向洋町西6-5
TEL :　078-857-0292</t>
    <phoneticPr fontId="147"/>
  </si>
  <si>
    <t>付保の手配をお願いします。</t>
    <rPh sb="0" eb="2">
      <t>フホ</t>
    </rPh>
    <rPh sb="3" eb="5">
      <t>テハイ</t>
    </rPh>
    <rPh sb="7" eb="8">
      <t>ネガ</t>
    </rPh>
    <phoneticPr fontId="147"/>
  </si>
  <si>
    <t>NAIGAI TRANS LINES</t>
  </si>
  <si>
    <t>080-1234-5678</t>
    <phoneticPr fontId="6"/>
  </si>
  <si>
    <t>Carton</t>
  </si>
  <si>
    <t>C/NO.1-3</t>
  </si>
  <si>
    <t>SAME AS CONSIGNEE</t>
    <phoneticPr fontId="147"/>
  </si>
  <si>
    <t>あらかじめ情報シートに貴社および売先、送り先情報を登録いだだけますと、インボイス_パッキングリスト、Shipping Instructionの社名をプルダウン選択、社名に紐づく住所等を自動的に引用します。リピートで船積される場合は次回からの入力を省略できます。</t>
    <rPh sb="5" eb="7">
      <t>ジョウホウ</t>
    </rPh>
    <rPh sb="11" eb="13">
      <t>キシャ</t>
    </rPh>
    <rPh sb="16" eb="18">
      <t>ウリサキ</t>
    </rPh>
    <rPh sb="19" eb="20">
      <t>オク</t>
    </rPh>
    <rPh sb="21" eb="22">
      <t>サキ</t>
    </rPh>
    <rPh sb="22" eb="24">
      <t>ジョウホウ</t>
    </rPh>
    <rPh sb="25" eb="27">
      <t>トウロク</t>
    </rPh>
    <rPh sb="71" eb="73">
      <t>シャメイ</t>
    </rPh>
    <rPh sb="79" eb="81">
      <t>センタク</t>
    </rPh>
    <rPh sb="82" eb="84">
      <t>シャメイ</t>
    </rPh>
    <rPh sb="85" eb="86">
      <t>ヒモ</t>
    </rPh>
    <rPh sb="88" eb="90">
      <t>ジュウショ</t>
    </rPh>
    <rPh sb="90" eb="91">
      <t>トウ</t>
    </rPh>
    <rPh sb="92" eb="95">
      <t>ジドウテキ</t>
    </rPh>
    <rPh sb="96" eb="98">
      <t>インヨウ</t>
    </rPh>
    <rPh sb="107" eb="109">
      <t>フナヅミ</t>
    </rPh>
    <rPh sb="112" eb="114">
      <t>バアイ</t>
    </rPh>
    <rPh sb="115" eb="117">
      <t>ジカイ</t>
    </rPh>
    <rPh sb="120" eb="122">
      <t>ニュウリョク</t>
    </rPh>
    <rPh sb="123" eb="125">
      <t>ショウリャク</t>
    </rPh>
    <phoneticPr fontId="147"/>
  </si>
  <si>
    <t>ntl_SI_4cJRBJxf&amp;+jy#pmVs9Eo1</t>
    <phoneticPr fontId="6"/>
  </si>
  <si>
    <r>
      <t xml:space="preserve">Measurement
</t>
    </r>
    <r>
      <rPr>
        <i/>
        <sz val="6"/>
        <color theme="1"/>
        <rFont val="游ゴシック"/>
        <family val="3"/>
        <charset val="128"/>
      </rPr>
      <t>L x W x H (cm)</t>
    </r>
    <phoneticPr fontId="150"/>
  </si>
  <si>
    <r>
      <t xml:space="preserve">Marks &amp; Nos
</t>
    </r>
    <r>
      <rPr>
        <i/>
        <sz val="6"/>
        <color theme="1"/>
        <rFont val="游ゴシック"/>
        <family val="3"/>
        <charset val="128"/>
      </rPr>
      <t>ケースマーク</t>
    </r>
    <phoneticPr fontId="150"/>
  </si>
  <si>
    <r>
      <t xml:space="preserve">Description of Goods
</t>
    </r>
    <r>
      <rPr>
        <i/>
        <sz val="6"/>
        <color theme="1"/>
        <rFont val="游ゴシック"/>
        <family val="3"/>
        <charset val="128"/>
      </rPr>
      <t>商品明細</t>
    </r>
    <rPh sb="21" eb="23">
      <t>ショウヒン</t>
    </rPh>
    <rPh sb="23" eb="25">
      <t>メイサイ</t>
    </rPh>
    <phoneticPr fontId="150"/>
  </si>
  <si>
    <r>
      <rPr>
        <b/>
        <i/>
        <sz val="8"/>
        <color theme="1"/>
        <rFont val="游ゴシック"/>
        <family val="3"/>
        <charset val="128"/>
      </rPr>
      <t>Amount</t>
    </r>
    <r>
      <rPr>
        <i/>
        <sz val="8"/>
        <color theme="1"/>
        <rFont val="游ゴシック"/>
        <family val="3"/>
        <charset val="128"/>
      </rPr>
      <t xml:space="preserve">
</t>
    </r>
    <r>
      <rPr>
        <i/>
        <sz val="6"/>
        <color theme="1"/>
        <rFont val="游ゴシック"/>
        <family val="3"/>
        <charset val="128"/>
      </rPr>
      <t>合計金額</t>
    </r>
    <rPh sb="7" eb="9">
      <t>ゴウケイ</t>
    </rPh>
    <rPh sb="9" eb="11">
      <t>キンガク</t>
    </rPh>
    <phoneticPr fontId="150"/>
  </si>
  <si>
    <r>
      <t xml:space="preserve">Unit Price
</t>
    </r>
    <r>
      <rPr>
        <i/>
        <sz val="6"/>
        <color theme="1"/>
        <rFont val="游ゴシック"/>
        <family val="3"/>
        <charset val="128"/>
      </rPr>
      <t>単価</t>
    </r>
    <rPh sb="11" eb="13">
      <t>タンカ</t>
    </rPh>
    <phoneticPr fontId="150"/>
  </si>
  <si>
    <r>
      <t xml:space="preserve">Quantity
</t>
    </r>
    <r>
      <rPr>
        <i/>
        <sz val="6"/>
        <color theme="1"/>
        <rFont val="游ゴシック"/>
        <family val="3"/>
        <charset val="128"/>
      </rPr>
      <t>数量</t>
    </r>
    <rPh sb="9" eb="11">
      <t>スウリョウ</t>
    </rPh>
    <phoneticPr fontId="150"/>
  </si>
  <si>
    <t>M3</t>
    <phoneticPr fontId="14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</si>
</sst>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41" formatCode="_ * #,##0_ ;_ * \-#,##0_ ;_ * &quot;-&quot;_ ;_ @_ "/>
    <numFmt numFmtId="43" formatCode="_ * #,##0.00_ ;_ * \-#,##0.00_ ;_ * &quot;-&quot;??_ ;_ @_ "/>
    <numFmt numFmtId="176" formatCode="###,###.000\ &quot;KGS&quot;"/>
    <numFmt numFmtId="177" formatCode="###,###.000\ &quot;M3&quot;"/>
    <numFmt numFmtId="178" formatCode="#,##0.000"/>
    <numFmt numFmtId="179" formatCode="\ @&quot;, JAPAN&quot;"/>
    <numFmt numFmtId="180" formatCode="0%;\(0%\)"/>
    <numFmt numFmtId="181" formatCode="0.0%"/>
    <numFmt numFmtId="182" formatCode="&quot;$&quot;#,##0_);\(&quot;$&quot;#,##0\)"/>
    <numFmt numFmtId="183" formatCode="#,##0;\-#,##0;&quot;-&quot;"/>
    <numFmt numFmtId="184" formatCode="#,##0.0_);\(#,##0.0\)"/>
    <numFmt numFmtId="185" formatCode="_-* #,##0.00_-;\-* #,##0.00_-;_-* &quot;-&quot;??_-;_-@_-"/>
    <numFmt numFmtId="186" formatCode="_(&quot;$&quot;* #,##0_);_(&quot;$&quot;* \(#,##0\);_(&quot;$&quot;* &quot;-&quot;_);_(@_)"/>
    <numFmt numFmtId="187" formatCode="&quot;$&quot;#,##0.00_);\(&quot;$&quot;#,##0.00\)"/>
    <numFmt numFmtId="188" formatCode="_-&quot;$&quot;* #,##0.00_-;\-&quot;$&quot;* #,##0.00_-;_-&quot;$&quot;* &quot;-&quot;??_-;_-@_-"/>
    <numFmt numFmtId="189" formatCode="#,##0.0"/>
    <numFmt numFmtId="190" formatCode="_(&quot;$&quot;* #,##0_);_(&quot;$&quot;* &quot;¥&quot;&quot;¥&quot;&quot;¥&quot;&quot;¥&quot;&quot;¥&quot;&quot;¥&quot;&quot;¥&quot;&quot;¥&quot;&quot;¥&quot;&quot;¥&quot;&quot;¥&quot;&quot;¥&quot;&quot;¥&quot;&quot;¥&quot;&quot;¥&quot;&quot;¥&quot;&quot;¥&quot;\(#,##0&quot;¥&quot;&quot;¥&quot;&quot;¥&quot;&quot;¥&quot;&quot;¥&quot;&quot;¥&quot;&quot;¥&quot;&quot;¥&quot;&quot;¥&quot;&quot;¥&quot;&quot;¥&quot;&quot;¥&quot;&quot;¥&quot;&quot;¥&quot;&quot;¥&quot;&quot;¥&quot;&quot;¥&quot;\);_(&quot;$&quot;* &quot;-&quot;_);_(@_)"/>
    <numFmt numFmtId="191" formatCode="&quot;$&quot;#,##0.00_);[Red]&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
    <numFmt numFmtId="192" formatCode="#,##0.0;[Red]\(#,##0.0\)"/>
    <numFmt numFmtId="193" formatCode="#,##0.00;[Red]\(#,##0.00\)"/>
    <numFmt numFmtId="194" formatCode="_-* #,##0.0_-;&quot;¥&quot;&quot;¥&quot;&quot;¥&quot;&quot;¥&quot;&quot;¥&quot;&quot;¥&quot;&quot;¥&quot;&quot;¥&quot;&quot;¥&quot;&quot;¥&quot;&quot;¥&quot;&quot;¥&quot;&quot;¥&quot;&quot;¥&quot;&quot;¥&quot;&quot;¥&quot;&quot;¥&quot;\-* #,##0.0_-;_-* &quot;-&quot;??_-;_-@_-"/>
    <numFmt numFmtId="195" formatCode="&quot;$&quot;#,##0;&quot;¥&quot;&quot;¥&quot;&quot;¥&quot;&quot;¥&quot;&quot;¥&quot;&quot;¥&quot;&quot;¥&quot;&quot;¥&quot;&quot;¥&quot;&quot;¥&quot;&quot;¥&quot;&quot;¥&quot;&quot;¥&quot;&quot;¥&quot;&quot;¥&quot;&quot;¥&quot;&quot;¥&quot;\-&quot;$&quot;#,##0"/>
    <numFmt numFmtId="196" formatCode="#,###"/>
    <numFmt numFmtId="197" formatCode="#,##0;[Red]\-#,##0;#"/>
    <numFmt numFmtId="198" formatCode="&quot;(&quot;0%&quot;)   &quot;;[Red]\-&quot;(&quot;0%&quot;)   &quot;;&quot;－    &quot;"/>
    <numFmt numFmtId="199" formatCode="&quot;(&quot;0.00%&quot;)   &quot;;[Red]\-&quot;(&quot;0.00%&quot;)   &quot;;&quot;－    &quot;"/>
    <numFmt numFmtId="200" formatCode="0.00%&quot;   &quot;;[Red]\-0.00%&quot;   &quot;;&quot;－    &quot;"/>
    <numFmt numFmtId="201" formatCode="#,##0_ ;[Red]&quot;¥&quot;\!\-#,##0&quot;¥&quot;\!\ "/>
    <numFmt numFmtId="202" formatCode="000000000"/>
    <numFmt numFmtId="203" formatCode="_-* #,##0_-;\-* #,##0_-;_-* &quot;-&quot;_-;_-@_-"/>
    <numFmt numFmtId="204" formatCode="&quot;¥&quot;#,##0.00;\-&quot;¥&quot;#,##0.00"/>
    <numFmt numFmtId="205" formatCode="#,##0.0&quot;人月&quot;"/>
    <numFmt numFmtId="206" formatCode="0_ ;[Red]&quot;¥&quot;\!\-0&quot;¥&quot;\!\ "/>
    <numFmt numFmtId="207" formatCode="0_ ;[Red]\-0\ "/>
    <numFmt numFmtId="208" formatCode="#,##0&quot; &quot;;[Red]&quot;▲&quot;#,##0&quot; &quot;"/>
    <numFmt numFmtId="209" formatCode="#,##0_ "/>
    <numFmt numFmtId="210" formatCode="&quot;¥&quot;#,##0.00;[Red]\-&quot;¥&quot;#,##0.00"/>
    <numFmt numFmtId="211" formatCode="&quot;¥&quot;#,##0;[Red]\-&quot;¥&quot;#,##0"/>
    <numFmt numFmtId="212" formatCode="[&lt;=50]\2000;[&lt;=100]\1\900;0000"/>
    <numFmt numFmtId="213" formatCode="hh:mm\ \T\K"/>
    <numFmt numFmtId="214" formatCode="0_)"/>
    <numFmt numFmtId="215" formatCode="0_);\(0\)"/>
    <numFmt numFmtId="216" formatCode="yyyy&quot;年&quot;m&quot;月&quot;d&quot;日&quot;\(aaaa\)"/>
    <numFmt numFmtId="217" formatCode="[$-409]mmmm\ d\,\ yyyy;@"/>
    <numFmt numFmtId="218" formatCode="###,###,###.00"/>
    <numFmt numFmtId="219" formatCode="0_ "/>
    <numFmt numFmtId="220" formatCode="@&quot;(s)&quot;"/>
    <numFmt numFmtId="221" formatCode="0.0_);[Red]\(0.0\)"/>
    <numFmt numFmtId="222" formatCode="#,##0.000_ ;[Red]\-#,##0.000\ "/>
    <numFmt numFmtId="223" formatCode="0.000_);[Red]\(0.000\)"/>
  </numFmts>
  <fonts count="204">
    <font>
      <sz val="10"/>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0"/>
      <color indexed="8"/>
      <name val="ＭＳ Ｐゴシック"/>
      <family val="3"/>
      <charset val="128"/>
    </font>
    <font>
      <sz val="8"/>
      <color indexed="9"/>
      <name val="ＭＳ Ｐゴシック"/>
      <family val="3"/>
      <charset val="128"/>
    </font>
    <font>
      <sz val="8"/>
      <color indexed="62"/>
      <name val="ＭＳ Ｐゴシック"/>
      <family val="3"/>
      <charset val="128"/>
    </font>
    <font>
      <sz val="10"/>
      <color indexed="62"/>
      <name val="ＭＳ Ｐゴシック"/>
      <family val="3"/>
      <charset val="128"/>
    </font>
    <font>
      <sz val="8"/>
      <color indexed="44"/>
      <name val="ＭＳ Ｐゴシック"/>
      <family val="3"/>
      <charset val="128"/>
    </font>
    <font>
      <sz val="8"/>
      <color indexed="15"/>
      <name val="ＭＳ Ｐゴシック"/>
      <family val="3"/>
      <charset val="128"/>
    </font>
    <font>
      <sz val="10"/>
      <color indexed="15"/>
      <name val="ＭＳ Ｐゴシック"/>
      <family val="3"/>
      <charset val="128"/>
    </font>
    <font>
      <b/>
      <sz val="10"/>
      <name val="ＭＳ Ｐ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10"/>
      <name val="Arial"/>
      <family val="2"/>
    </font>
    <font>
      <sz val="6"/>
      <name val="ＭＳ Ｐゴシック"/>
      <family val="3"/>
      <charset val="128"/>
    </font>
    <font>
      <sz val="11"/>
      <name val="ＭＳ Ｐゴシック"/>
      <family val="3"/>
      <charset val="128"/>
    </font>
    <font>
      <sz val="12"/>
      <name val="Times New Roman"/>
      <family val="1"/>
    </font>
    <font>
      <sz val="11"/>
      <name val="¾©"/>
      <family val="2"/>
    </font>
    <font>
      <sz val="13"/>
      <name val="Tms Rmn"/>
      <family val="1"/>
    </font>
    <font>
      <sz val="8"/>
      <name val="Arial"/>
      <family val="2"/>
    </font>
    <font>
      <sz val="8"/>
      <name val="Times New Roman"/>
      <family val="1"/>
    </font>
    <font>
      <b/>
      <sz val="10"/>
      <name val="MS Sans Serif"/>
      <family val="2"/>
    </font>
    <font>
      <sz val="10"/>
      <color indexed="8"/>
      <name val="Arial"/>
      <family val="2"/>
    </font>
    <font>
      <b/>
      <sz val="10"/>
      <name val="Helv"/>
      <family val="2"/>
    </font>
    <font>
      <b/>
      <sz val="13"/>
      <name val="Tms Rmn"/>
      <family val="1"/>
    </font>
    <font>
      <b/>
      <sz val="10"/>
      <color indexed="10"/>
      <name val="Helv"/>
      <family val="2"/>
    </font>
    <font>
      <b/>
      <sz val="10"/>
      <color indexed="9"/>
      <name val="ＭＳ ゴシック"/>
      <family val="3"/>
      <charset val="128"/>
    </font>
    <font>
      <b/>
      <sz val="8"/>
      <color indexed="9"/>
      <name val="ＭＳ ゴシック"/>
      <family val="3"/>
      <charset val="128"/>
    </font>
    <font>
      <b/>
      <sz val="8"/>
      <color indexed="8"/>
      <name val="ＭＳ ゴシック"/>
      <family val="3"/>
      <charset val="128"/>
    </font>
    <font>
      <sz val="12"/>
      <name val="Arial"/>
      <family val="2"/>
    </font>
    <font>
      <sz val="10"/>
      <name val="MS Serif"/>
      <family val="1"/>
    </font>
    <font>
      <sz val="10"/>
      <color indexed="12"/>
      <name val="Arial"/>
      <family val="2"/>
    </font>
    <font>
      <sz val="10"/>
      <color indexed="16"/>
      <name val="MS Serif"/>
      <family val="1"/>
    </font>
    <font>
      <sz val="9"/>
      <name val="Times New Roman"/>
      <family val="1"/>
    </font>
    <font>
      <u/>
      <sz val="10"/>
      <color indexed="36"/>
      <name val="Arial"/>
      <family val="2"/>
    </font>
    <font>
      <b/>
      <sz val="12"/>
      <name val="Helv"/>
      <family val="2"/>
    </font>
    <font>
      <b/>
      <sz val="12"/>
      <name val="Arial"/>
      <family val="2"/>
    </font>
    <font>
      <b/>
      <sz val="8"/>
      <name val="MS Sans Serif"/>
      <family val="2"/>
    </font>
    <font>
      <u/>
      <sz val="8"/>
      <color indexed="12"/>
      <name val="Times New Roman"/>
      <family val="1"/>
    </font>
    <font>
      <sz val="10"/>
      <name val="ＭＳ ゴシック"/>
      <family val="3"/>
      <charset val="128"/>
    </font>
    <font>
      <b/>
      <sz val="10"/>
      <color indexed="8"/>
      <name val="ＭＳ ゴシック"/>
      <family val="3"/>
      <charset val="128"/>
    </font>
    <font>
      <sz val="10"/>
      <color indexed="14"/>
      <name val="Arial"/>
      <family val="2"/>
    </font>
    <font>
      <sz val="10"/>
      <name val="Helv"/>
      <family val="2"/>
    </font>
    <font>
      <b/>
      <sz val="11"/>
      <name val="Helv"/>
      <family val="2"/>
    </font>
    <font>
      <sz val="12"/>
      <name val="ＭＳ Ｐ明朝"/>
      <family val="1"/>
      <charset val="128"/>
    </font>
    <font>
      <sz val="10"/>
      <name val="MS Sans Serif"/>
      <family val="2"/>
    </font>
    <font>
      <sz val="12"/>
      <name val="Osaka"/>
      <family val="3"/>
      <charset val="128"/>
    </font>
    <font>
      <sz val="11"/>
      <name val="HG丸ｺﾞｼｯｸM-PRO"/>
      <family val="3"/>
      <charset val="128"/>
    </font>
    <font>
      <sz val="11"/>
      <name val="ＭＳ ゴシック"/>
      <family val="3"/>
      <charset val="128"/>
    </font>
    <font>
      <sz val="10"/>
      <color indexed="8"/>
      <name val="_x001b_$B#M#S_x001b_(B _x001b_$B%4%7%C%/_x001b_(B"/>
      <family val="1"/>
    </font>
    <font>
      <b/>
      <i/>
      <sz val="10"/>
      <color indexed="8"/>
      <name val="_x001b_$B#M#S_x001b_(B _x001b_$B%4%7%C%/_x001b_(B"/>
      <family val="1"/>
    </font>
    <font>
      <b/>
      <sz val="10"/>
      <color indexed="9"/>
      <name val="_x001b_$B#M#S_x001b_(B _x001b_$B%4%7%C%/_x001b_(B"/>
      <family val="1"/>
    </font>
    <font>
      <b/>
      <sz val="10"/>
      <color indexed="17"/>
      <name val="_x001b_$B#M#S_x001b_(B _x001b_$B%4%7%C%/_x001b_(B"/>
      <family val="1"/>
    </font>
    <font>
      <b/>
      <sz val="16"/>
      <color indexed="13"/>
      <name val="_x001b_$B#M#S_x001b_(B _x001b_$B%4%7%C%/_x001b_(B"/>
      <family val="1"/>
    </font>
    <font>
      <sz val="10"/>
      <color indexed="10"/>
      <name val="Arial"/>
      <family val="2"/>
    </font>
    <font>
      <sz val="10"/>
      <name val="Tms Rmn"/>
      <family val="1"/>
    </font>
    <font>
      <sz val="8"/>
      <name val="Wingdings"/>
      <charset val="2"/>
    </font>
    <font>
      <b/>
      <sz val="12"/>
      <color indexed="8"/>
      <name val="ＭＳ ゴシック"/>
      <family val="3"/>
      <charset val="128"/>
    </font>
    <font>
      <sz val="8"/>
      <color indexed="16"/>
      <name val="Century Schoolbook"/>
      <family val="1"/>
    </font>
    <font>
      <sz val="8"/>
      <name val="Helv"/>
      <family val="2"/>
    </font>
    <font>
      <sz val="8"/>
      <color indexed="8"/>
      <name val="ＭＳ ゴシック"/>
      <family val="3"/>
      <charset val="128"/>
    </font>
    <font>
      <sz val="8"/>
      <color indexed="12"/>
      <name val="ＭＳ ゴシック"/>
      <family val="3"/>
      <charset val="128"/>
    </font>
    <font>
      <b/>
      <sz val="10"/>
      <color indexed="8"/>
      <name val="Arial"/>
      <family val="2"/>
    </font>
    <font>
      <b/>
      <i/>
      <sz val="10"/>
      <name val="Times New Roman"/>
      <family val="1"/>
    </font>
    <font>
      <sz val="8"/>
      <name val="MS Sans Serif"/>
      <family val="2"/>
    </font>
    <font>
      <sz val="10"/>
      <name val="Times New Roman"/>
      <family val="1"/>
    </font>
    <font>
      <sz val="8"/>
      <color indexed="10"/>
      <name val="Arial"/>
      <family val="2"/>
    </font>
    <font>
      <b/>
      <sz val="8"/>
      <color indexed="8"/>
      <name val="Helv"/>
      <family val="2"/>
    </font>
    <font>
      <b/>
      <sz val="9"/>
      <name val="Times New Roman"/>
      <family val="1"/>
    </font>
    <font>
      <sz val="8"/>
      <color indexed="8"/>
      <name val="Wingdings"/>
      <charset val="2"/>
    </font>
    <font>
      <sz val="9"/>
      <color indexed="8"/>
      <name val="MS UI Gothic"/>
      <family val="3"/>
      <charset val="128"/>
    </font>
    <font>
      <sz val="9"/>
      <color indexed="9"/>
      <name val="MS UI Gothic"/>
      <family val="3"/>
      <charset val="128"/>
    </font>
    <font>
      <sz val="8"/>
      <name val="ＭＳ 明朝"/>
      <family val="1"/>
      <charset val="128"/>
    </font>
    <font>
      <sz val="10"/>
      <name val="細明朝体"/>
      <family val="3"/>
      <charset val="128"/>
    </font>
    <font>
      <sz val="9"/>
      <name val="ＭＳ Ｐゴシック"/>
      <family val="3"/>
      <charset val="128"/>
    </font>
    <font>
      <sz val="11"/>
      <name val="明朝"/>
      <family val="1"/>
      <charset val="128"/>
    </font>
    <font>
      <b/>
      <sz val="9"/>
      <color indexed="8"/>
      <name val="MS UI Gothic"/>
      <family val="3"/>
      <charset val="128"/>
    </font>
    <font>
      <sz val="10"/>
      <name val="ＭＳ 明朝"/>
      <family val="1"/>
      <charset val="128"/>
    </font>
    <font>
      <sz val="9"/>
      <color indexed="8"/>
      <name val="ＭＳ Ｐゴシック"/>
      <family val="3"/>
      <charset val="128"/>
    </font>
    <font>
      <b/>
      <sz val="14"/>
      <name val="ＭＳ Ｐゴシック"/>
      <family val="3"/>
      <charset val="128"/>
    </font>
    <font>
      <b/>
      <sz val="16"/>
      <name val="ＭＳ 明朝"/>
      <family val="1"/>
      <charset val="128"/>
    </font>
    <font>
      <strike/>
      <sz val="11"/>
      <name val="ＭＳ 明朝"/>
      <family val="1"/>
      <charset val="128"/>
    </font>
    <font>
      <sz val="8"/>
      <name val="ＭＳ ゴシック"/>
      <family val="3"/>
      <charset val="128"/>
    </font>
    <font>
      <sz val="12"/>
      <name val="ＭＳ 明朝"/>
      <family val="1"/>
      <charset val="128"/>
    </font>
    <font>
      <sz val="9"/>
      <name val="ＭＳ Ｐ明朝"/>
      <family val="1"/>
      <charset val="128"/>
    </font>
    <font>
      <sz val="11"/>
      <name val="ＭＳ 明朝"/>
      <family val="1"/>
      <charset val="128"/>
    </font>
    <font>
      <sz val="11"/>
      <name val="ＭＳ ・団"/>
      <family val="3"/>
      <charset val="128"/>
    </font>
    <font>
      <u/>
      <sz val="11"/>
      <color indexed="36"/>
      <name val="ＭＳ Ｐゴシック"/>
      <family val="3"/>
      <charset val="128"/>
    </font>
    <font>
      <sz val="9"/>
      <color indexed="16"/>
      <name val="MS UI Gothic"/>
      <family val="3"/>
      <charset val="128"/>
    </font>
    <font>
      <sz val="8"/>
      <name val="ＦＡ 明朝"/>
      <family val="1"/>
      <charset val="128"/>
    </font>
    <font>
      <sz val="9"/>
      <color indexed="60"/>
      <name val="MS UI Gothic"/>
      <family val="3"/>
      <charset val="128"/>
    </font>
    <font>
      <sz val="14"/>
      <name val="ＭＳ ・団"/>
      <family val="3"/>
      <charset val="128"/>
    </font>
    <font>
      <sz val="10"/>
      <name val="Courier"/>
      <family val="3"/>
    </font>
    <font>
      <sz val="9"/>
      <color indexed="17"/>
      <name val="MS UI Gothic"/>
      <family val="3"/>
      <charset val="128"/>
    </font>
    <font>
      <sz val="11"/>
      <name val="ＭＳ Ｐ明朝"/>
      <family val="1"/>
      <charset val="128"/>
    </font>
    <font>
      <i/>
      <sz val="8"/>
      <color rgb="FF00FFFF"/>
      <name val="ＭＳ Ｐゴシック"/>
      <family val="3"/>
      <charset val="128"/>
    </font>
    <font>
      <i/>
      <sz val="8"/>
      <color theme="0" tint="-0.499984740745262"/>
      <name val="ＭＳ Ｐゴシック"/>
      <family val="3"/>
      <charset val="128"/>
    </font>
    <font>
      <sz val="8"/>
      <color theme="0" tint="-0.499984740745262"/>
      <name val="ＭＳ Ｐゴシック"/>
      <family val="3"/>
      <charset val="128"/>
    </font>
    <font>
      <sz val="10"/>
      <color theme="0" tint="-0.499984740745262"/>
      <name val="ＭＳ Ｐゴシック"/>
      <family val="3"/>
      <charset val="128"/>
    </font>
    <font>
      <b/>
      <sz val="8"/>
      <color theme="0" tint="-0.499984740745262"/>
      <name val="ＭＳ Ｐゴシック"/>
      <family val="3"/>
      <charset val="128"/>
    </font>
    <font>
      <i/>
      <sz val="18"/>
      <color theme="0" tint="-0.499984740745262"/>
      <name val="Verdana"/>
      <family val="2"/>
    </font>
    <font>
      <i/>
      <sz val="12"/>
      <color theme="0" tint="-0.499984740745262"/>
      <name val="ＭＳ Ｐゴシック"/>
      <family val="3"/>
      <charset val="128"/>
    </font>
    <font>
      <i/>
      <sz val="10"/>
      <color theme="0" tint="-0.499984740745262"/>
      <name val="ＭＳ Ｐゴシック"/>
      <family val="3"/>
      <charset val="128"/>
    </font>
    <font>
      <sz val="8"/>
      <color theme="0"/>
      <name val="ＭＳ Ｐゴシック"/>
      <family val="3"/>
      <charset val="128"/>
    </font>
    <font>
      <b/>
      <sz val="6"/>
      <color rgb="FFFF0000"/>
      <name val="ＭＳ Ｐゴシック"/>
      <family val="3"/>
      <charset val="128"/>
    </font>
    <font>
      <u/>
      <sz val="10"/>
      <color theme="10"/>
      <name val="ＭＳ Ｐゴシック"/>
      <family val="3"/>
      <charset val="128"/>
      <scheme val="minor"/>
    </font>
    <font>
      <sz val="10"/>
      <name val="ＭＳ Ｐゴシック"/>
      <family val="3"/>
      <charset val="128"/>
      <scheme val="minor"/>
    </font>
    <font>
      <sz val="10"/>
      <color theme="0" tint="-0.14999847407452621"/>
      <name val="ＭＳ Ｐゴシック"/>
      <family val="3"/>
      <charset val="128"/>
      <scheme val="minor"/>
    </font>
    <font>
      <sz val="1"/>
      <color theme="0" tint="-0.14999847407452621"/>
      <name val="ＭＳ Ｐゴシック"/>
      <family val="3"/>
      <charset val="128"/>
      <scheme val="minor"/>
    </font>
    <font>
      <sz val="1"/>
      <name val="ＭＳ Ｐゴシック"/>
      <family val="3"/>
      <charset val="128"/>
      <scheme val="minor"/>
    </font>
    <font>
      <b/>
      <sz val="9"/>
      <color rgb="FFFF0000"/>
      <name val="ＭＳ Ｐゴシック"/>
      <family val="3"/>
      <charset val="128"/>
      <scheme val="minor"/>
    </font>
    <font>
      <b/>
      <sz val="9"/>
      <color rgb="FFFF0000"/>
      <name val="ＭＳ Ｐゴシック"/>
      <family val="3"/>
      <charset val="128"/>
      <scheme val="major"/>
    </font>
    <font>
      <sz val="10"/>
      <name val="HGSｺﾞｼｯｸM"/>
      <family val="3"/>
      <charset val="128"/>
    </font>
    <font>
      <sz val="1"/>
      <color rgb="FFFF0000"/>
      <name val="ＭＳ Ｐゴシック"/>
      <family val="3"/>
      <charset val="128"/>
      <scheme val="minor"/>
    </font>
    <font>
      <sz val="10"/>
      <color rgb="FFFF0000"/>
      <name val="ＭＳ Ｐゴシック"/>
      <family val="3"/>
      <charset val="128"/>
      <scheme val="minor"/>
    </font>
    <font>
      <sz val="11"/>
      <color theme="1"/>
      <name val="ＭＳ Ｐゴシック"/>
      <family val="3"/>
      <charset val="128"/>
      <scheme val="minor"/>
    </font>
    <font>
      <sz val="8"/>
      <color theme="0" tint="-0.499984740745262"/>
      <name val="HGSｺﾞｼｯｸM"/>
      <family val="3"/>
      <charset val="128"/>
    </font>
    <font>
      <i/>
      <sz val="8"/>
      <color rgb="FFFF0000"/>
      <name val="ＭＳ Ｐゴシック"/>
      <family val="3"/>
      <charset val="128"/>
      <scheme val="minor"/>
    </font>
    <font>
      <i/>
      <sz val="8"/>
      <color rgb="FFFF0000"/>
      <name val="HGPｺﾞｼｯｸM"/>
      <family val="3"/>
      <charset val="128"/>
    </font>
    <font>
      <b/>
      <i/>
      <sz val="10"/>
      <color rgb="FFFF0000"/>
      <name val="HGPｺﾞｼｯｸM"/>
      <family val="3"/>
      <charset val="128"/>
    </font>
    <font>
      <sz val="10"/>
      <color theme="0" tint="-0.499984740745262"/>
      <name val="HGSｺﾞｼｯｸM"/>
      <family val="3"/>
      <charset val="128"/>
    </font>
    <font>
      <b/>
      <sz val="12"/>
      <name val="HGPｺﾞｼｯｸM"/>
      <family val="3"/>
      <charset val="128"/>
    </font>
    <font>
      <b/>
      <sz val="14"/>
      <color rgb="FFFF0000"/>
      <name val="HGPｺﾞｼｯｸM"/>
      <family val="3"/>
      <charset val="128"/>
    </font>
    <font>
      <b/>
      <sz val="10"/>
      <color rgb="FFFF0000"/>
      <name val="HGPｺﾞｼｯｸM"/>
      <family val="3"/>
      <charset val="128"/>
    </font>
    <font>
      <i/>
      <sz val="8"/>
      <name val="ＭＳ Ｐゴシック"/>
      <family val="3"/>
      <charset val="128"/>
    </font>
    <font>
      <sz val="11"/>
      <name val="HGSｺﾞｼｯｸM"/>
      <family val="3"/>
      <charset val="128"/>
    </font>
    <font>
      <sz val="7"/>
      <color indexed="62"/>
      <name val="ＭＳ Ｐゴシック"/>
      <family val="3"/>
      <charset val="128"/>
    </font>
    <font>
      <sz val="6"/>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0"/>
      <name val="ＭＳ Ｐゴシック"/>
      <family val="3"/>
      <charset val="128"/>
      <scheme val="minor"/>
    </font>
    <font>
      <sz val="9"/>
      <color theme="1"/>
      <name val="ＭＳ Ｐゴシック"/>
      <family val="3"/>
      <charset val="128"/>
      <scheme val="minor"/>
    </font>
    <font>
      <sz val="11"/>
      <color theme="0"/>
      <name val="ＭＳ Ｐゴシック"/>
      <family val="3"/>
      <charset val="128"/>
      <scheme val="minor"/>
    </font>
    <font>
      <u/>
      <sz val="11"/>
      <color theme="10"/>
      <name val="ＭＳ Ｐゴシック"/>
      <family val="2"/>
      <charset val="128"/>
      <scheme val="minor"/>
    </font>
    <font>
      <b/>
      <i/>
      <sz val="9"/>
      <color theme="1"/>
      <name val="ＭＳ Ｐゴシック"/>
      <family val="3"/>
      <charset val="128"/>
      <scheme val="minor"/>
    </font>
    <font>
      <sz val="9"/>
      <color theme="0"/>
      <name val="ＭＳ Ｐゴシック"/>
      <family val="3"/>
      <charset val="128"/>
      <scheme val="minor"/>
    </font>
    <font>
      <b/>
      <i/>
      <sz val="9"/>
      <color theme="0"/>
      <name val="ＭＳ Ｐゴシック"/>
      <family val="3"/>
      <charset val="128"/>
      <scheme val="minor"/>
    </font>
    <font>
      <sz val="10"/>
      <color theme="0" tint="-0.34998626667073579"/>
      <name val="ＭＳ Ｐゴシック"/>
      <family val="3"/>
      <charset val="128"/>
      <scheme val="minor"/>
    </font>
    <font>
      <b/>
      <sz val="11"/>
      <color theme="1"/>
      <name val="游ゴシック"/>
      <family val="3"/>
      <charset val="128"/>
    </font>
    <font>
      <sz val="10"/>
      <color theme="1"/>
      <name val="游ゴシック"/>
      <family val="3"/>
      <charset val="128"/>
    </font>
    <font>
      <sz val="9"/>
      <color theme="1"/>
      <name val="游ゴシック"/>
      <family val="3"/>
      <charset val="128"/>
    </font>
    <font>
      <i/>
      <sz val="9"/>
      <color theme="1"/>
      <name val="游ゴシック"/>
      <family val="3"/>
      <charset val="128"/>
    </font>
    <font>
      <sz val="11"/>
      <color theme="1"/>
      <name val="游ゴシック"/>
      <family val="3"/>
      <charset val="128"/>
    </font>
    <font>
      <b/>
      <sz val="10"/>
      <color theme="1"/>
      <name val="游ゴシック"/>
      <family val="3"/>
      <charset val="128"/>
    </font>
    <font>
      <u/>
      <sz val="9"/>
      <color theme="10"/>
      <name val="游ゴシック"/>
      <family val="3"/>
      <charset val="128"/>
    </font>
    <font>
      <b/>
      <i/>
      <sz val="9"/>
      <color theme="1"/>
      <name val="游ゴシック"/>
      <family val="3"/>
      <charset val="128"/>
    </font>
    <font>
      <i/>
      <sz val="8"/>
      <color theme="1"/>
      <name val="游ゴシック"/>
      <family val="3"/>
      <charset val="128"/>
    </font>
    <font>
      <b/>
      <u/>
      <sz val="11"/>
      <color theme="1"/>
      <name val="游ゴシック"/>
      <family val="3"/>
      <charset val="128"/>
    </font>
    <font>
      <u/>
      <sz val="10"/>
      <color theme="1"/>
      <name val="游ゴシック"/>
      <family val="3"/>
      <charset val="128"/>
    </font>
    <font>
      <sz val="8"/>
      <color theme="1"/>
      <name val="游ゴシック"/>
      <family val="3"/>
      <charset val="128"/>
    </font>
    <font>
      <sz val="8"/>
      <color rgb="FFFF0000"/>
      <name val="游ゴシック"/>
      <family val="3"/>
      <charset val="128"/>
    </font>
    <font>
      <i/>
      <u/>
      <sz val="9"/>
      <color theme="1"/>
      <name val="游ゴシック"/>
      <family val="3"/>
      <charset val="128"/>
    </font>
    <font>
      <sz val="8"/>
      <color theme="1"/>
      <name val="Tahoma"/>
      <family val="2"/>
    </font>
    <font>
      <sz val="8"/>
      <color theme="1"/>
      <name val="ＭＳ Ｐゴシック"/>
      <family val="3"/>
      <charset val="128"/>
    </font>
    <font>
      <sz val="8"/>
      <name val="游ゴシック"/>
      <family val="3"/>
      <charset val="128"/>
    </font>
    <font>
      <sz val="9"/>
      <name val="游ゴシック"/>
      <family val="3"/>
      <charset val="128"/>
    </font>
    <font>
      <b/>
      <i/>
      <sz val="8"/>
      <color theme="1"/>
      <name val="游ゴシック"/>
      <family val="3"/>
      <charset val="128"/>
    </font>
    <font>
      <b/>
      <i/>
      <sz val="8"/>
      <color theme="0"/>
      <name val="ＭＳ Ｐゴシック"/>
      <family val="3"/>
      <charset val="128"/>
      <scheme val="minor"/>
    </font>
    <font>
      <b/>
      <i/>
      <sz val="8"/>
      <color theme="1"/>
      <name val="ＭＳ Ｐゴシック"/>
      <family val="3"/>
      <charset val="128"/>
      <scheme val="minor"/>
    </font>
    <font>
      <sz val="9"/>
      <color theme="1"/>
      <name val="ＭＳ Ｐゴシック"/>
      <family val="2"/>
      <charset val="128"/>
      <scheme val="minor"/>
    </font>
    <font>
      <sz val="10"/>
      <color theme="0" tint="-0.34998626667073579"/>
      <name val="游ゴシック"/>
      <family val="3"/>
      <charset val="128"/>
    </font>
    <font>
      <sz val="9"/>
      <color theme="0" tint="-0.34998626667073579"/>
      <name val="游ゴシック"/>
      <family val="3"/>
      <charset val="128"/>
    </font>
    <font>
      <sz val="11"/>
      <color theme="0" tint="-0.34998626667073579"/>
      <name val="游ゴシック"/>
      <family val="3"/>
      <charset val="128"/>
    </font>
    <font>
      <sz val="9"/>
      <color theme="0" tint="-0.499984740745262"/>
      <name val="游ゴシック"/>
      <family val="3"/>
      <charset val="128"/>
    </font>
    <font>
      <sz val="9"/>
      <color theme="0" tint="-0.499984740745262"/>
      <name val="ＭＳ Ｐゴシック"/>
      <family val="2"/>
      <charset val="128"/>
      <scheme val="minor"/>
    </font>
    <font>
      <b/>
      <sz val="9"/>
      <color theme="1"/>
      <name val="游ゴシック"/>
      <family val="3"/>
      <charset val="128"/>
    </font>
    <font>
      <sz val="10"/>
      <color theme="1"/>
      <name val="HGPｺﾞｼｯｸM"/>
      <family val="3"/>
      <charset val="128"/>
    </font>
    <font>
      <i/>
      <sz val="9"/>
      <color theme="1"/>
      <name val="HGPｺﾞｼｯｸM"/>
      <family val="3"/>
      <charset val="128"/>
    </font>
    <font>
      <sz val="10"/>
      <name val="游ゴシック"/>
      <family val="3"/>
      <charset val="128"/>
    </font>
    <font>
      <sz val="10"/>
      <color theme="0" tint="-0.499984740745262"/>
      <name val="ＭＳ Ｐゴシック"/>
      <family val="3"/>
      <charset val="128"/>
      <scheme val="minor"/>
    </font>
    <font>
      <sz val="18"/>
      <name val="Verdana"/>
      <family val="2"/>
    </font>
    <font>
      <b/>
      <u/>
      <sz val="14"/>
      <name val="HGSｺﾞｼｯｸM"/>
      <family val="3"/>
      <charset val="128"/>
    </font>
    <font>
      <sz val="14"/>
      <name val="ＭＳ Ｐゴシック"/>
      <family val="3"/>
      <charset val="128"/>
    </font>
    <font>
      <sz val="12"/>
      <name val="ＭＳ Ｐゴシック"/>
      <family val="3"/>
      <charset val="128"/>
    </font>
    <font>
      <b/>
      <sz val="14"/>
      <name val="HGSｺﾞｼｯｸM"/>
      <family val="3"/>
      <charset val="128"/>
    </font>
    <font>
      <sz val="12"/>
      <name val="HGSｺﾞｼｯｸM"/>
      <family val="3"/>
      <charset val="128"/>
    </font>
    <font>
      <sz val="16"/>
      <color theme="1"/>
      <name val="游ゴシック"/>
      <family val="3"/>
      <charset val="128"/>
    </font>
    <font>
      <sz val="18"/>
      <name val="ＭＳ ゴシック"/>
      <family val="3"/>
      <charset val="128"/>
    </font>
    <font>
      <u/>
      <sz val="10"/>
      <name val="ＭＳ Ｐゴシック"/>
      <family val="3"/>
      <charset val="128"/>
    </font>
    <font>
      <sz val="9"/>
      <name val="HGSｺﾞｼｯｸM"/>
      <family val="3"/>
      <charset val="128"/>
    </font>
    <font>
      <sz val="18"/>
      <name val="ＭＳ Ｐゴシック"/>
      <family val="2"/>
      <charset val="128"/>
    </font>
    <font>
      <i/>
      <sz val="6"/>
      <color theme="1"/>
      <name val="游ゴシック"/>
      <family val="3"/>
      <charset val="128"/>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2"/>
      </patternFill>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13"/>
      </patternFill>
    </fill>
    <fill>
      <patternFill patternType="solid">
        <fgColor indexed="17"/>
      </patternFill>
    </fill>
    <fill>
      <patternFill patternType="darkVertical"/>
    </fill>
    <fill>
      <patternFill patternType="solid">
        <fgColor indexed="43"/>
      </patternFill>
    </fill>
    <fill>
      <patternFill patternType="solid">
        <fgColor indexed="40"/>
        <bgColor indexed="64"/>
      </patternFill>
    </fill>
    <fill>
      <patternFill patternType="solid">
        <fgColor indexed="54"/>
        <bgColor indexed="64"/>
      </patternFill>
    </fill>
    <fill>
      <patternFill patternType="solid">
        <fgColor indexed="41"/>
        <bgColor indexed="64"/>
      </patternFill>
    </fill>
    <fill>
      <patternFill patternType="solid">
        <fgColor indexed="62"/>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55"/>
      </patternFill>
    </fill>
    <fill>
      <patternFill patternType="solid">
        <fgColor indexed="26"/>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patternFill>
    </fill>
    <fill>
      <patternFill patternType="solid">
        <fgColor indexed="9"/>
        <bgColor indexed="64"/>
      </patternFill>
    </fill>
    <fill>
      <patternFill patternType="solid">
        <fgColor indexed="45"/>
        <bgColor indexed="45"/>
      </patternFill>
    </fill>
    <fill>
      <patternFill patternType="solid">
        <fgColor indexed="43"/>
        <bgColor indexed="43"/>
      </patternFill>
    </fill>
    <fill>
      <patternFill patternType="lightGray">
        <bgColor indexed="9"/>
      </patternFill>
    </fill>
    <fill>
      <patternFill patternType="solid">
        <fgColor indexed="42"/>
        <bgColor indexed="64"/>
      </patternFill>
    </fill>
    <fill>
      <patternFill patternType="solid">
        <fgColor theme="0"/>
        <bgColor indexed="64"/>
      </patternFill>
    </fill>
    <fill>
      <patternFill patternType="solid">
        <fgColor theme="8" tint="0.59999389629810485"/>
        <bgColor indexed="64"/>
      </patternFill>
    </fill>
    <fill>
      <patternFill patternType="solid">
        <fgColor rgb="FFB7DEE8"/>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rgb="FFFFFF00"/>
        <bgColor indexed="64"/>
      </patternFill>
    </fill>
  </fills>
  <borders count="175">
    <border>
      <left/>
      <right/>
      <top/>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hair">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dotted">
        <color indexed="64"/>
      </top>
      <bottom style="dotted">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medium">
        <color indexed="64"/>
      </top>
      <bottom style="double">
        <color indexed="64"/>
      </bottom>
      <diagonal/>
    </border>
    <border>
      <left style="thin">
        <color indexed="64"/>
      </left>
      <right/>
      <top/>
      <bottom/>
      <diagonal/>
    </border>
    <border>
      <left style="thin">
        <color indexed="55"/>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dashed">
        <color indexed="23"/>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23"/>
      </bottom>
      <diagonal/>
    </border>
    <border>
      <left style="thin">
        <color indexed="55"/>
      </left>
      <right/>
      <top/>
      <bottom style="thin">
        <color indexed="55"/>
      </bottom>
      <diagonal/>
    </border>
    <border>
      <left/>
      <right/>
      <top/>
      <bottom style="thin">
        <color indexed="55"/>
      </bottom>
      <diagonal/>
    </border>
    <border>
      <left style="thin">
        <color indexed="64"/>
      </left>
      <right/>
      <top style="dashed">
        <color indexed="55"/>
      </top>
      <bottom style="dashed">
        <color indexed="55"/>
      </bottom>
      <diagonal/>
    </border>
    <border>
      <left/>
      <right/>
      <top style="dashed">
        <color indexed="55"/>
      </top>
      <bottom style="dashed">
        <color indexed="55"/>
      </bottom>
      <diagonal/>
    </border>
    <border>
      <left/>
      <right style="thin">
        <color indexed="64"/>
      </right>
      <top style="dashed">
        <color indexed="55"/>
      </top>
      <bottom style="dashed">
        <color indexed="55"/>
      </bottom>
      <diagonal/>
    </border>
    <border>
      <left/>
      <right/>
      <top style="dotted">
        <color theme="0" tint="-0.499984740745262"/>
      </top>
      <bottom style="dotted">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dashed">
        <color indexed="23"/>
      </left>
      <right/>
      <top style="dashed">
        <color indexed="23"/>
      </top>
      <bottom style="dashed">
        <color indexed="23"/>
      </bottom>
      <diagonal/>
    </border>
    <border>
      <left/>
      <right/>
      <top style="dashed">
        <color indexed="23"/>
      </top>
      <bottom style="dashed">
        <color indexed="23"/>
      </bottom>
      <diagonal/>
    </border>
    <border>
      <left/>
      <right style="dashed">
        <color indexed="23"/>
      </right>
      <top style="dashed">
        <color indexed="23"/>
      </top>
      <bottom style="dashed">
        <color indexed="23"/>
      </bottom>
      <diagonal/>
    </border>
    <border>
      <left/>
      <right/>
      <top style="dashed">
        <color theme="0" tint="-0.499984740745262"/>
      </top>
      <bottom style="dashed">
        <color theme="0" tint="-0.499984740745262"/>
      </bottom>
      <diagonal/>
    </border>
    <border>
      <left style="thin">
        <color indexed="64"/>
      </left>
      <right/>
      <top style="thin">
        <color indexed="64"/>
      </top>
      <bottom style="dashed">
        <color theme="0" tint="-0.499984740745262"/>
      </bottom>
      <diagonal/>
    </border>
    <border>
      <left/>
      <right/>
      <top style="thin">
        <color indexed="64"/>
      </top>
      <bottom style="dashed">
        <color theme="0" tint="-0.499984740745262"/>
      </bottom>
      <diagonal/>
    </border>
    <border>
      <left/>
      <right style="thin">
        <color indexed="64"/>
      </right>
      <top style="thin">
        <color indexed="64"/>
      </top>
      <bottom style="dashed">
        <color theme="0" tint="-0.499984740745262"/>
      </bottom>
      <diagonal/>
    </border>
    <border>
      <left style="thin">
        <color indexed="64"/>
      </left>
      <right/>
      <top style="dashed">
        <color theme="0" tint="-0.499984740745262"/>
      </top>
      <bottom style="dashed">
        <color theme="0" tint="-0.499984740745262"/>
      </bottom>
      <diagonal/>
    </border>
    <border>
      <left/>
      <right style="thin">
        <color indexed="64"/>
      </right>
      <top style="dashed">
        <color theme="0" tint="-0.499984740745262"/>
      </top>
      <bottom style="dashed">
        <color theme="0" tint="-0.499984740745262"/>
      </bottom>
      <diagonal/>
    </border>
    <border>
      <left/>
      <right style="dashed">
        <color indexed="23"/>
      </right>
      <top style="dashed">
        <color indexed="55"/>
      </top>
      <bottom style="dashed">
        <color indexed="55"/>
      </bottom>
      <diagonal/>
    </border>
    <border>
      <left style="thin">
        <color indexed="64"/>
      </left>
      <right/>
      <top style="dashed">
        <color theme="0" tint="-0.499984740745262"/>
      </top>
      <bottom style="thin">
        <color indexed="64"/>
      </bottom>
      <diagonal/>
    </border>
    <border>
      <left/>
      <right/>
      <top style="dashed">
        <color theme="0" tint="-0.499984740745262"/>
      </top>
      <bottom style="thin">
        <color indexed="64"/>
      </bottom>
      <diagonal/>
    </border>
    <border>
      <left/>
      <right style="thin">
        <color indexed="64"/>
      </right>
      <top style="dashed">
        <color theme="0" tint="-0.499984740745262"/>
      </top>
      <bottom style="thin">
        <color indexed="64"/>
      </bottom>
      <diagonal/>
    </border>
    <border>
      <left/>
      <right/>
      <top style="thin">
        <color auto="1"/>
      </top>
      <bottom/>
      <diagonal/>
    </border>
    <border>
      <left/>
      <right/>
      <top style="thin">
        <color theme="0" tint="-0.34998626667073579"/>
      </top>
      <bottom style="thin">
        <color indexed="64"/>
      </bottom>
      <diagonal/>
    </border>
    <border>
      <left style="dashed">
        <color theme="0" tint="-0.499984740745262"/>
      </left>
      <right/>
      <top style="thin">
        <color indexed="55"/>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style="dashed">
        <color indexed="23"/>
      </left>
      <right/>
      <top/>
      <bottom style="thin">
        <color indexed="55"/>
      </bottom>
      <diagonal/>
    </border>
    <border>
      <left style="dashed">
        <color theme="0" tint="-0.499984740745262"/>
      </left>
      <right/>
      <top/>
      <bottom/>
      <diagonal/>
    </border>
    <border>
      <left/>
      <right style="dashed">
        <color theme="0" tint="-0.499984740745262"/>
      </right>
      <top/>
      <bottom/>
      <diagonal/>
    </border>
    <border>
      <left style="dashed">
        <color theme="0" tint="-0.499984740745262"/>
      </left>
      <right/>
      <top/>
      <bottom style="thin">
        <color indexed="23"/>
      </bottom>
      <diagonal/>
    </border>
    <border>
      <left/>
      <right style="dashed">
        <color theme="0" tint="-0.499984740745262"/>
      </right>
      <top/>
      <bottom style="thin">
        <color indexed="23"/>
      </bottom>
      <diagonal/>
    </border>
    <border>
      <left/>
      <right/>
      <top style="thin">
        <color indexed="55"/>
      </top>
      <bottom style="dashed">
        <color theme="0" tint="-0.499984740745262"/>
      </bottom>
      <diagonal/>
    </border>
    <border>
      <left style="dashed">
        <color theme="0" tint="-0.499984740745262"/>
      </left>
      <right/>
      <top style="dashed">
        <color theme="0" tint="-0.499984740745262"/>
      </top>
      <bottom style="thin">
        <color indexed="64"/>
      </bottom>
      <diagonal/>
    </border>
    <border>
      <left/>
      <right/>
      <top style="dashed">
        <color indexed="55"/>
      </top>
      <bottom style="thin">
        <color indexed="64"/>
      </bottom>
      <diagonal/>
    </border>
    <border>
      <left/>
      <right style="thin">
        <color indexed="64"/>
      </right>
      <top style="dashed">
        <color indexed="55"/>
      </top>
      <bottom style="thin">
        <color indexed="64"/>
      </bottom>
      <diagonal/>
    </border>
    <border>
      <left style="dashed">
        <color theme="0" tint="-0.499984740745262"/>
      </left>
      <right style="thin">
        <color indexed="55"/>
      </right>
      <top/>
      <bottom style="thin">
        <color indexed="55"/>
      </bottom>
      <diagonal/>
    </border>
    <border>
      <left style="thin">
        <color indexed="55"/>
      </left>
      <right style="thin">
        <color indexed="55"/>
      </right>
      <top/>
      <bottom style="thin">
        <color indexed="55"/>
      </bottom>
      <diagonal/>
    </border>
    <border>
      <left style="dashed">
        <color theme="0" tint="-0.499984740745262"/>
      </left>
      <right/>
      <top/>
      <bottom style="thin">
        <color indexed="55"/>
      </bottom>
      <diagonal/>
    </border>
    <border>
      <left/>
      <right style="thin">
        <color indexed="55"/>
      </right>
      <top/>
      <bottom style="thin">
        <color indexed="55"/>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theme="0" tint="-0.34998626667073579"/>
      </bottom>
      <diagonal/>
    </border>
    <border>
      <left/>
      <right style="thin">
        <color auto="1"/>
      </right>
      <top style="thin">
        <color auto="1"/>
      </top>
      <bottom style="thin">
        <color theme="0" tint="-0.34998626667073579"/>
      </bottom>
      <diagonal/>
    </border>
    <border>
      <left/>
      <right style="thin">
        <color indexed="64"/>
      </right>
      <top style="thin">
        <color theme="0" tint="-0.34998626667073579"/>
      </top>
      <bottom style="thin">
        <color indexed="64"/>
      </bottom>
      <diagonal/>
    </border>
    <border>
      <left/>
      <right style="thin">
        <color auto="1"/>
      </right>
      <top style="dashed">
        <color indexed="23"/>
      </top>
      <bottom style="dashed">
        <color indexed="23"/>
      </bottom>
      <diagonal/>
    </border>
    <border>
      <left style="dashed">
        <color indexed="23"/>
      </left>
      <right/>
      <top style="dashed">
        <color indexed="23"/>
      </top>
      <bottom style="medium">
        <color indexed="23"/>
      </bottom>
      <diagonal/>
    </border>
    <border>
      <left/>
      <right/>
      <top style="dashed">
        <color indexed="23"/>
      </top>
      <bottom style="medium">
        <color indexed="23"/>
      </bottom>
      <diagonal/>
    </border>
    <border>
      <left/>
      <right style="thin">
        <color auto="1"/>
      </right>
      <top style="dashed">
        <color indexed="23"/>
      </top>
      <bottom style="medium">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bottom style="thin">
        <color theme="0" tint="-0.34998626667073579"/>
      </bottom>
      <diagonal/>
    </border>
    <border>
      <left style="thin">
        <color indexed="64"/>
      </left>
      <right/>
      <top style="thin">
        <color indexed="64"/>
      </top>
      <bottom style="dashed">
        <color indexed="55"/>
      </bottom>
      <diagonal/>
    </border>
    <border>
      <left/>
      <right/>
      <top style="thin">
        <color indexed="64"/>
      </top>
      <bottom style="dashed">
        <color indexed="55"/>
      </bottom>
      <diagonal/>
    </border>
    <border>
      <left/>
      <right style="thin">
        <color indexed="64"/>
      </right>
      <top style="thin">
        <color indexed="64"/>
      </top>
      <bottom style="dashed">
        <color indexed="55"/>
      </bottom>
      <diagonal/>
    </border>
    <border>
      <left style="thin">
        <color indexed="64"/>
      </left>
      <right/>
      <top style="dashed">
        <color indexed="55"/>
      </top>
      <bottom style="thin">
        <color indexed="64"/>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top style="thin">
        <color indexed="55"/>
      </top>
      <bottom style="thin">
        <color indexed="64"/>
      </bottom>
      <diagonal/>
    </border>
    <border>
      <left/>
      <right/>
      <top style="thin">
        <color indexed="55"/>
      </top>
      <bottom style="thin">
        <color indexed="64"/>
      </bottom>
      <diagonal/>
    </border>
    <border>
      <left/>
      <right style="thin">
        <color indexed="64"/>
      </right>
      <top style="thin">
        <color indexed="55"/>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64"/>
      </top>
      <bottom style="thin">
        <color indexed="64"/>
      </bottom>
      <diagonal/>
    </border>
    <border>
      <left/>
      <right style="thin">
        <color indexed="55"/>
      </right>
      <top style="thin">
        <color indexed="64"/>
      </top>
      <bottom style="thin">
        <color indexed="64"/>
      </bottom>
      <diagonal/>
    </border>
    <border>
      <left/>
      <right style="thin">
        <color indexed="64"/>
      </right>
      <top style="thin">
        <color indexed="64"/>
      </top>
      <bottom style="thin">
        <color indexed="64"/>
      </bottom>
      <diagonal/>
    </border>
    <border>
      <left style="dashed">
        <color indexed="23"/>
      </left>
      <right/>
      <top style="thin">
        <color indexed="64"/>
      </top>
      <bottom/>
      <diagonal/>
    </border>
    <border>
      <left style="dashed">
        <color theme="0" tint="-0.499984740745262"/>
      </left>
      <right/>
      <top style="thin">
        <color indexed="64"/>
      </top>
      <bottom/>
      <diagonal/>
    </border>
    <border>
      <left/>
      <right style="dashed">
        <color theme="0" tint="-0.499984740745262"/>
      </right>
      <top style="thin">
        <color indexed="64"/>
      </top>
      <bottom/>
      <diagonal/>
    </border>
    <border>
      <left style="dashed">
        <color indexed="23"/>
      </left>
      <right/>
      <top style="thin">
        <color indexed="55"/>
      </top>
      <bottom style="dashed">
        <color indexed="23"/>
      </bottom>
      <diagonal/>
    </border>
    <border>
      <left/>
      <right/>
      <top style="thin">
        <color indexed="55"/>
      </top>
      <bottom style="dashed">
        <color indexed="23"/>
      </bottom>
      <diagonal/>
    </border>
    <border>
      <left/>
      <right style="dashed">
        <color indexed="23"/>
      </right>
      <top style="thin">
        <color indexed="55"/>
      </top>
      <bottom style="dashed">
        <color indexed="23"/>
      </bottom>
      <diagonal/>
    </border>
    <border>
      <left style="dashed">
        <color indexed="23"/>
      </left>
      <right/>
      <top style="thin">
        <color indexed="23"/>
      </top>
      <bottom style="dashed">
        <color indexed="23"/>
      </bottom>
      <diagonal/>
    </border>
    <border>
      <left/>
      <right/>
      <top style="thin">
        <color indexed="23"/>
      </top>
      <bottom style="dashed">
        <color indexed="23"/>
      </bottom>
      <diagonal/>
    </border>
    <border>
      <left/>
      <right style="dashed">
        <color indexed="23"/>
      </right>
      <top style="dashed">
        <color indexed="55"/>
      </top>
      <bottom style="thin">
        <color indexed="64"/>
      </bottom>
      <diagonal/>
    </border>
    <border>
      <left style="dashed">
        <color indexed="23"/>
      </left>
      <right/>
      <top style="dashed">
        <color indexed="23"/>
      </top>
      <bottom style="thin">
        <color indexed="64"/>
      </bottom>
      <diagonal/>
    </border>
    <border>
      <left/>
      <right/>
      <top style="dashed">
        <color indexed="23"/>
      </top>
      <bottom style="thin">
        <color indexed="64"/>
      </bottom>
      <diagonal/>
    </border>
    <border>
      <left/>
      <right style="medium">
        <color indexed="23"/>
      </right>
      <top style="dashed">
        <color indexed="23"/>
      </top>
      <bottom style="thin">
        <color indexed="64"/>
      </bottom>
      <diagonal/>
    </border>
    <border>
      <left style="medium">
        <color indexed="23"/>
      </left>
      <right/>
      <top style="medium">
        <color indexed="23"/>
      </top>
      <bottom style="thin">
        <color indexed="64"/>
      </bottom>
      <diagonal/>
    </border>
    <border>
      <left/>
      <right/>
      <top style="medium">
        <color indexed="23"/>
      </top>
      <bottom style="thin">
        <color indexed="64"/>
      </bottom>
      <diagonal/>
    </border>
    <border>
      <left/>
      <right style="medium">
        <color indexed="23"/>
      </right>
      <top style="medium">
        <color indexed="23"/>
      </top>
      <bottom style="thin">
        <color indexed="64"/>
      </bottom>
      <diagonal/>
    </border>
    <border>
      <left/>
      <right style="thin">
        <color theme="0" tint="-0.499984740745262"/>
      </right>
      <top style="thin">
        <color indexed="64"/>
      </top>
      <bottom/>
      <diagonal/>
    </border>
    <border>
      <left/>
      <right style="thin">
        <color theme="0" tint="-0.499984740745262"/>
      </right>
      <top/>
      <bottom/>
      <diagonal/>
    </border>
    <border>
      <left style="thin">
        <color indexed="55"/>
      </left>
      <right style="thin">
        <color theme="0" tint="-0.499984740745262"/>
      </right>
      <top/>
      <bottom style="thin">
        <color indexed="55"/>
      </bottom>
      <diagonal/>
    </border>
    <border>
      <left style="dashed">
        <color theme="0" tint="-0.499984740745262"/>
      </left>
      <right/>
      <top style="thin">
        <color indexed="55"/>
      </top>
      <bottom style="dashed">
        <color theme="0" tint="-0.499984740745262"/>
      </bottom>
      <diagonal/>
    </border>
    <border>
      <left/>
      <right/>
      <top style="thin">
        <color indexed="55"/>
      </top>
      <bottom style="dashed">
        <color theme="0" tint="-0.499984740745262"/>
      </bottom>
      <diagonal/>
    </border>
    <border>
      <left/>
      <right style="thin">
        <color theme="0" tint="-0.499984740745262"/>
      </right>
      <top style="thin">
        <color indexed="55"/>
      </top>
      <bottom style="dashed">
        <color theme="0" tint="-0.499984740745262"/>
      </bottom>
      <diagonal/>
    </border>
    <border>
      <left/>
      <right style="thin">
        <color theme="0" tint="-0.499984740745262"/>
      </right>
      <top style="dashed">
        <color theme="0" tint="-0.499984740745262"/>
      </top>
      <bottom style="dashed">
        <color theme="0" tint="-0.499984740745262"/>
      </bottom>
      <diagonal/>
    </border>
    <border>
      <left/>
      <right style="thin">
        <color theme="0" tint="-0.499984740745262"/>
      </right>
      <top style="dashed">
        <color theme="0" tint="-0.499984740745262"/>
      </top>
      <bottom style="thin">
        <color auto="1"/>
      </bottom>
      <diagonal/>
    </border>
    <border>
      <left style="thin">
        <color indexed="64"/>
      </left>
      <right/>
      <top style="thin">
        <color theme="0" tint="-0.34998626667073579"/>
      </top>
      <bottom style="dashed">
        <color indexed="55"/>
      </bottom>
      <diagonal/>
    </border>
    <border>
      <left/>
      <right/>
      <top style="thin">
        <color theme="0" tint="-0.34998626667073579"/>
      </top>
      <bottom style="dashed">
        <color indexed="55"/>
      </bottom>
      <diagonal/>
    </border>
    <border>
      <left/>
      <right style="dashed">
        <color indexed="23"/>
      </right>
      <top style="thin">
        <color theme="0" tint="-0.34998626667073579"/>
      </top>
      <bottom style="dashed">
        <color indexed="55"/>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indexed="64"/>
      </top>
      <bottom style="thin">
        <color indexed="64"/>
      </bottom>
      <diagonal/>
    </border>
    <border>
      <left/>
      <right style="thin">
        <color theme="0" tint="-0.34998626667073579"/>
      </right>
      <top style="thin">
        <color indexed="64"/>
      </top>
      <bottom style="thin">
        <color indexed="64"/>
      </bottom>
      <diagonal/>
    </border>
    <border>
      <left style="thin">
        <color theme="0" tint="-0.34998626667073579"/>
      </left>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top/>
      <bottom style="thin">
        <color indexed="64"/>
      </bottom>
      <diagonal/>
    </border>
    <border>
      <left/>
      <right style="thin">
        <color theme="0" tint="-0.34998626667073579"/>
      </right>
      <top/>
      <bottom style="thin">
        <color indexed="64"/>
      </bottom>
      <diagonal/>
    </border>
    <border>
      <left style="thin">
        <color theme="0" tint="-0.34998626667073579"/>
      </left>
      <right/>
      <top style="thin">
        <color indexed="64"/>
      </top>
      <bottom/>
      <diagonal/>
    </border>
    <border>
      <left/>
      <right style="thin">
        <color theme="0" tint="-0.34998626667073579"/>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55"/>
      </bottom>
      <diagonal/>
    </border>
    <border>
      <left/>
      <right style="thin">
        <color indexed="64"/>
      </right>
      <top/>
      <bottom style="thin">
        <color indexed="55"/>
      </bottom>
      <diagonal/>
    </border>
  </borders>
  <cellStyleXfs count="2523">
    <xf numFmtId="0" fontId="0" fillId="0" borderId="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applyNumberFormat="0" applyFill="0" applyBorder="0" applyAlignment="0" applyProtection="0"/>
    <xf numFmtId="0" fontId="37" fillId="0" borderId="0"/>
    <xf numFmtId="180" fontId="38" fillId="0" borderId="0" applyFont="0" applyFill="0" applyBorder="0" applyAlignment="0" applyProtection="0"/>
    <xf numFmtId="0" fontId="35" fillId="0" borderId="0"/>
    <xf numFmtId="181" fontId="38" fillId="0" borderId="0" applyFont="0" applyFill="0" applyBorder="0" applyAlignment="0" applyProtection="0"/>
    <xf numFmtId="10" fontId="38" fillId="0" borderId="0" applyFont="0" applyFill="0" applyBorder="0" applyAlignment="0" applyProtection="0"/>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2"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9" fillId="0" borderId="0" applyNumberFormat="0" applyAlignment="0"/>
    <xf numFmtId="0" fontId="40" fillId="0" borderId="0">
      <alignment horizontal="center" wrapText="1"/>
      <protection locked="0"/>
    </xf>
    <xf numFmtId="182" fontId="41" fillId="0" borderId="1" applyAlignment="0" applyProtection="0"/>
    <xf numFmtId="183" fontId="42" fillId="0" borderId="0" applyFill="0" applyBorder="0" applyAlignment="0"/>
    <xf numFmtId="0" fontId="42" fillId="0" borderId="0" applyFill="0" applyBorder="0" applyAlignment="0"/>
    <xf numFmtId="0" fontId="33" fillId="0" borderId="0" applyFill="0" applyBorder="0" applyAlignment="0"/>
    <xf numFmtId="0" fontId="33" fillId="0" borderId="0" applyFill="0" applyBorder="0" applyAlignment="0"/>
    <xf numFmtId="0" fontId="33" fillId="0" borderId="0" applyFill="0" applyBorder="0" applyAlignment="0"/>
    <xf numFmtId="0" fontId="42" fillId="0" borderId="0" applyFill="0" applyBorder="0" applyAlignment="0"/>
    <xf numFmtId="0" fontId="33" fillId="0" borderId="0" applyFill="0" applyBorder="0" applyAlignment="0"/>
    <xf numFmtId="0" fontId="42" fillId="0" borderId="0" applyFill="0" applyBorder="0" applyAlignment="0"/>
    <xf numFmtId="0" fontId="43" fillId="0" borderId="0"/>
    <xf numFmtId="0" fontId="44" fillId="0" borderId="2" applyNumberFormat="0" applyFill="0" applyProtection="0">
      <alignment horizontal="center"/>
    </xf>
    <xf numFmtId="0" fontId="45" fillId="0" borderId="0"/>
    <xf numFmtId="0" fontId="46" fillId="16" borderId="0">
      <alignment horizontal="left"/>
    </xf>
    <xf numFmtId="0" fontId="47" fillId="16" borderId="0">
      <alignment horizontal="right"/>
    </xf>
    <xf numFmtId="0" fontId="48" fillId="17" borderId="0">
      <alignment horizontal="center"/>
    </xf>
    <xf numFmtId="0" fontId="47" fillId="16" borderId="0">
      <alignment horizontal="right"/>
    </xf>
    <xf numFmtId="0" fontId="48" fillId="17" borderId="0">
      <alignment horizontal="left"/>
    </xf>
    <xf numFmtId="41" fontId="49" fillId="0" borderId="0" applyFont="0" applyFill="0" applyBorder="0" applyAlignment="0" applyProtection="0"/>
    <xf numFmtId="0" fontId="33" fillId="0" borderId="0" applyFont="0" applyFill="0" applyBorder="0" applyAlignment="0" applyProtection="0"/>
    <xf numFmtId="37" fontId="38" fillId="0" borderId="0" applyFont="0" applyFill="0" applyBorder="0" applyAlignment="0" applyProtection="0"/>
    <xf numFmtId="184" fontId="38" fillId="0" borderId="0" applyFont="0" applyFill="0" applyBorder="0" applyAlignment="0" applyProtection="0"/>
    <xf numFmtId="39" fontId="38" fillId="0" borderId="0" applyFont="0" applyFill="0" applyBorder="0" applyAlignment="0" applyProtection="0"/>
    <xf numFmtId="185" fontId="33" fillId="0" borderId="0" applyFont="0" applyFill="0" applyBorder="0" applyAlignment="0" applyProtection="0"/>
    <xf numFmtId="0" fontId="50" fillId="0" borderId="0" applyNumberFormat="0" applyAlignment="0">
      <alignment horizontal="left"/>
    </xf>
    <xf numFmtId="186" fontId="49" fillId="0" borderId="0" applyFont="0" applyFill="0" applyBorder="0" applyAlignment="0" applyProtection="0"/>
    <xf numFmtId="0" fontId="33" fillId="0" borderId="0" applyFont="0" applyFill="0" applyBorder="0" applyAlignment="0" applyProtection="0"/>
    <xf numFmtId="182" fontId="38" fillId="0" borderId="0" applyFont="0" applyFill="0" applyBorder="0" applyAlignment="0" applyProtection="0"/>
    <xf numFmtId="187" fontId="38" fillId="0" borderId="0" applyFont="0" applyFill="0" applyBorder="0" applyAlignment="0" applyProtection="0"/>
    <xf numFmtId="188" fontId="33" fillId="0" borderId="0" applyFont="0" applyFill="0" applyBorder="0" applyAlignment="0" applyProtection="0"/>
    <xf numFmtId="14" fontId="42" fillId="0" borderId="0" applyFill="0" applyBorder="0" applyAlignment="0"/>
    <xf numFmtId="0" fontId="51" fillId="0" borderId="0" applyFill="0" applyBorder="0" applyAlignment="0"/>
    <xf numFmtId="0" fontId="51" fillId="0" borderId="0" applyFill="0" applyBorder="0" applyAlignment="0"/>
    <xf numFmtId="0" fontId="51" fillId="0" borderId="0" applyFill="0" applyBorder="0" applyAlignment="0"/>
    <xf numFmtId="0" fontId="33" fillId="0" borderId="0" applyFill="0" applyBorder="0" applyAlignment="0"/>
    <xf numFmtId="0" fontId="51" fillId="0" borderId="0" applyFill="0" applyBorder="0" applyAlignment="0"/>
    <xf numFmtId="0" fontId="52" fillId="0" borderId="0" applyNumberFormat="0" applyAlignment="0">
      <alignment horizontal="left"/>
    </xf>
    <xf numFmtId="0" fontId="53" fillId="0" borderId="0">
      <alignment horizontal="left"/>
    </xf>
    <xf numFmtId="0" fontId="54" fillId="0" borderId="0" applyNumberFormat="0" applyFill="0" applyBorder="0" applyAlignment="0" applyProtection="0">
      <alignment vertical="top"/>
      <protection locked="0"/>
    </xf>
    <xf numFmtId="38" fontId="39" fillId="18" borderId="0" applyNumberFormat="0" applyBorder="0" applyAlignment="0" applyProtection="0"/>
    <xf numFmtId="0" fontId="55" fillId="0" borderId="0">
      <alignment horizontal="left"/>
    </xf>
    <xf numFmtId="0" fontId="56" fillId="0" borderId="3" applyNumberFormat="0" applyAlignment="0" applyProtection="0">
      <alignment horizontal="left" vertical="center"/>
    </xf>
    <xf numFmtId="0" fontId="56" fillId="0" borderId="4">
      <alignment horizontal="left" vertical="center"/>
    </xf>
    <xf numFmtId="0" fontId="43" fillId="0" borderId="0"/>
    <xf numFmtId="0" fontId="57" fillId="0" borderId="5">
      <alignment horizontal="center"/>
    </xf>
    <xf numFmtId="0" fontId="57" fillId="0" borderId="0">
      <alignment horizontal="center"/>
    </xf>
    <xf numFmtId="0" fontId="58" fillId="0" borderId="0" applyNumberFormat="0" applyFill="0" applyBorder="0" applyAlignment="0" applyProtection="0">
      <alignment vertical="top"/>
      <protection locked="0"/>
    </xf>
    <xf numFmtId="0" fontId="59" fillId="0" borderId="0" applyBorder="0"/>
    <xf numFmtId="10" fontId="39" fillId="19" borderId="6" applyNumberFormat="0" applyBorder="0" applyAlignment="0" applyProtection="0"/>
    <xf numFmtId="0" fontId="59" fillId="0" borderId="0"/>
    <xf numFmtId="1" fontId="59" fillId="0" borderId="0" applyProtection="0">
      <protection locked="0"/>
    </xf>
    <xf numFmtId="0" fontId="46" fillId="16" borderId="0">
      <alignment horizontal="left"/>
    </xf>
    <xf numFmtId="0" fontId="60" fillId="17" borderId="0">
      <alignment horizontal="left"/>
    </xf>
    <xf numFmtId="0" fontId="61" fillId="0" borderId="0" applyFill="0" applyBorder="0" applyAlignment="0"/>
    <xf numFmtId="0" fontId="61" fillId="0" borderId="0" applyFill="0" applyBorder="0" applyAlignment="0"/>
    <xf numFmtId="0" fontId="61" fillId="0" borderId="0" applyFill="0" applyBorder="0" applyAlignment="0"/>
    <xf numFmtId="0" fontId="33" fillId="0" borderId="0" applyFill="0" applyBorder="0" applyAlignment="0"/>
    <xf numFmtId="0" fontId="61" fillId="0" borderId="0" applyFill="0" applyBorder="0" applyAlignment="0"/>
    <xf numFmtId="189" fontId="35" fillId="0" borderId="0" applyFont="0" applyFill="0" applyBorder="0" applyAlignment="0" applyProtection="0"/>
    <xf numFmtId="4" fontId="62"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63" fillId="0" borderId="5"/>
    <xf numFmtId="190" fontId="33" fillId="0" borderId="0" applyFont="0" applyFill="0" applyBorder="0" applyAlignment="0" applyProtection="0"/>
    <xf numFmtId="191" fontId="62" fillId="0" borderId="0" applyFont="0" applyFill="0" applyBorder="0" applyAlignment="0" applyProtection="0"/>
    <xf numFmtId="0" fontId="35" fillId="0" borderId="0" applyFont="0" applyFill="0" applyBorder="0" applyAlignment="0" applyProtection="0"/>
    <xf numFmtId="0" fontId="35" fillId="0" borderId="0" applyFont="0" applyFill="0" applyBorder="0" applyAlignment="0" applyProtection="0"/>
    <xf numFmtId="0" fontId="35" fillId="0" borderId="0"/>
    <xf numFmtId="0" fontId="35" fillId="0" borderId="0"/>
    <xf numFmtId="0" fontId="35" fillId="0" borderId="0"/>
    <xf numFmtId="0" fontId="35" fillId="0" borderId="0"/>
    <xf numFmtId="192" fontId="64" fillId="0" borderId="0"/>
    <xf numFmtId="0" fontId="33" fillId="0" borderId="0"/>
    <xf numFmtId="0" fontId="65" fillId="0" borderId="0"/>
    <xf numFmtId="0" fontId="66" fillId="0" borderId="7" applyNumberFormat="0" applyFont="0" applyFill="0" applyBorder="0">
      <alignment vertical="center"/>
    </xf>
    <xf numFmtId="0" fontId="67" fillId="0" borderId="6" applyNumberFormat="0" applyBorder="0" applyAlignment="0">
      <alignment horizontal="center" vertical="center"/>
    </xf>
    <xf numFmtId="0" fontId="68" fillId="0" borderId="8">
      <alignment horizontal="left" vertical="center"/>
    </xf>
    <xf numFmtId="193" fontId="69" fillId="17" borderId="0">
      <alignment horizontal="right"/>
    </xf>
    <xf numFmtId="0" fontId="70" fillId="20" borderId="0">
      <alignment horizontal="center"/>
    </xf>
    <xf numFmtId="0" fontId="71" fillId="21" borderId="0"/>
    <xf numFmtId="0" fontId="72" fillId="17" borderId="0" applyBorder="0">
      <alignment horizontal="centerContinuous"/>
    </xf>
    <xf numFmtId="0" fontId="73" fillId="21" borderId="0" applyBorder="0">
      <alignment horizontal="centerContinuous"/>
    </xf>
    <xf numFmtId="14" fontId="40" fillId="0" borderId="0">
      <alignment horizontal="center" wrapText="1"/>
      <protection locked="0"/>
    </xf>
    <xf numFmtId="0" fontId="33" fillId="0" borderId="0" applyFont="0" applyFill="0" applyBorder="0" applyAlignment="0" applyProtection="0"/>
    <xf numFmtId="194" fontId="33" fillId="0" borderId="0" applyFont="0" applyFill="0" applyBorder="0" applyAlignment="0" applyProtection="0"/>
    <xf numFmtId="10" fontId="33" fillId="0" borderId="0" applyFont="0" applyFill="0" applyBorder="0" applyAlignment="0" applyProtection="0"/>
    <xf numFmtId="0" fontId="33" fillId="0" borderId="0" applyFont="0" applyFill="0" applyBorder="0" applyAlignment="0" applyProtection="0"/>
    <xf numFmtId="0" fontId="74" fillId="0" borderId="0" applyFill="0" applyBorder="0" applyAlignment="0"/>
    <xf numFmtId="0" fontId="74" fillId="0" borderId="0" applyFill="0" applyBorder="0" applyAlignment="0"/>
    <xf numFmtId="0" fontId="74" fillId="0" borderId="0" applyFill="0" applyBorder="0" applyAlignment="0"/>
    <xf numFmtId="0" fontId="33" fillId="0" borderId="0" applyFill="0" applyBorder="0" applyAlignment="0"/>
    <xf numFmtId="0" fontId="74" fillId="0" borderId="0" applyFill="0" applyBorder="0" applyAlignment="0"/>
    <xf numFmtId="4" fontId="53" fillId="0" borderId="0">
      <alignment horizontal="right"/>
    </xf>
    <xf numFmtId="195" fontId="75" fillId="0" borderId="0"/>
    <xf numFmtId="0" fontId="65" fillId="0" borderId="0" applyNumberFormat="0" applyFont="0" applyFill="0" applyBorder="0" applyAlignment="0" applyProtection="0">
      <alignment horizontal="left"/>
    </xf>
    <xf numFmtId="0" fontId="41" fillId="0" borderId="5">
      <alignment horizontal="center"/>
    </xf>
    <xf numFmtId="0" fontId="76" fillId="22" borderId="0" applyNumberFormat="0" applyFont="0" applyBorder="0" applyAlignment="0">
      <alignment horizontal="center"/>
    </xf>
    <xf numFmtId="0" fontId="60" fillId="23" borderId="0">
      <alignment horizontal="center"/>
    </xf>
    <xf numFmtId="49" fontId="77" fillId="17" borderId="0">
      <alignment horizontal="center"/>
    </xf>
    <xf numFmtId="4" fontId="78" fillId="0" borderId="0">
      <alignment horizontal="right"/>
    </xf>
    <xf numFmtId="30" fontId="79" fillId="0" borderId="0" applyNumberFormat="0" applyFill="0" applyBorder="0" applyAlignment="0" applyProtection="0">
      <alignment horizontal="left"/>
    </xf>
    <xf numFmtId="0" fontId="47" fillId="16" borderId="0">
      <alignment horizontal="center"/>
    </xf>
    <xf numFmtId="0" fontId="47" fillId="16" borderId="0">
      <alignment horizontal="centerContinuous"/>
    </xf>
    <xf numFmtId="0" fontId="80" fillId="17" borderId="0">
      <alignment horizontal="left"/>
    </xf>
    <xf numFmtId="49" fontId="80" fillId="17" borderId="0">
      <alignment horizontal="center"/>
    </xf>
    <xf numFmtId="0" fontId="46" fillId="16" borderId="0">
      <alignment horizontal="left"/>
    </xf>
    <xf numFmtId="49" fontId="80" fillId="17" borderId="0">
      <alignment horizontal="left"/>
    </xf>
    <xf numFmtId="0" fontId="46" fillId="16" borderId="0">
      <alignment horizontal="centerContinuous"/>
    </xf>
    <xf numFmtId="0" fontId="46" fillId="16" borderId="0">
      <alignment horizontal="right"/>
    </xf>
    <xf numFmtId="49" fontId="60" fillId="17" borderId="0">
      <alignment horizontal="left"/>
    </xf>
    <xf numFmtId="0" fontId="47" fillId="16" borderId="0">
      <alignment horizontal="right"/>
    </xf>
    <xf numFmtId="0" fontId="80" fillId="7" borderId="0">
      <alignment horizontal="center"/>
    </xf>
    <xf numFmtId="0" fontId="81" fillId="7" borderId="0">
      <alignment horizontal="center"/>
    </xf>
    <xf numFmtId="4" fontId="82" fillId="24" borderId="0" applyNumberFormat="0" applyProtection="0">
      <alignment vertical="center"/>
    </xf>
    <xf numFmtId="0" fontId="33" fillId="25" borderId="9" applyNumberFormat="0" applyProtection="0">
      <alignment vertical="center"/>
    </xf>
    <xf numFmtId="4" fontId="42" fillId="26" borderId="9" applyNumberFormat="0" applyProtection="0">
      <alignment horizontal="right" vertical="justify"/>
    </xf>
    <xf numFmtId="4" fontId="33" fillId="7" borderId="9" applyNumberFormat="0" applyProtection="0">
      <alignment horizontal="right" vertical="center"/>
    </xf>
    <xf numFmtId="0" fontId="42" fillId="24" borderId="9" applyNumberFormat="0" applyProtection="0">
      <alignment horizontal="center" vertical="top"/>
    </xf>
    <xf numFmtId="0" fontId="83" fillId="0" borderId="0">
      <alignment horizontal="left"/>
    </xf>
    <xf numFmtId="0" fontId="76" fillId="1" borderId="4" applyNumberFormat="0" applyFont="0" applyAlignment="0">
      <alignment horizontal="center"/>
    </xf>
    <xf numFmtId="0" fontId="84" fillId="0" borderId="0" applyNumberFormat="0" applyFill="0" applyBorder="0" applyAlignment="0">
      <alignment horizontal="center"/>
    </xf>
    <xf numFmtId="1" fontId="85" fillId="0" borderId="0" applyBorder="0">
      <alignment horizontal="left" vertical="top" wrapText="1"/>
    </xf>
    <xf numFmtId="0" fontId="39" fillId="0" borderId="0" applyNumberFormat="0" applyFill="0" applyBorder="0" applyProtection="0">
      <alignment vertical="top" wrapText="1"/>
    </xf>
    <xf numFmtId="3" fontId="39" fillId="0" borderId="0" applyFill="0" applyBorder="0" applyProtection="0">
      <alignment horizontal="right" vertical="top" wrapText="1"/>
    </xf>
    <xf numFmtId="3" fontId="86" fillId="0" borderId="0" applyFill="0" applyBorder="0" applyProtection="0">
      <alignment horizontal="right" vertical="top" wrapText="1"/>
    </xf>
    <xf numFmtId="0" fontId="63" fillId="0" borderId="0"/>
    <xf numFmtId="40" fontId="87" fillId="0" borderId="0" applyBorder="0">
      <alignment horizontal="right"/>
    </xf>
    <xf numFmtId="49" fontId="42" fillId="0" borderId="0" applyFill="0" applyBorder="0" applyAlignment="0"/>
    <xf numFmtId="0" fontId="33" fillId="0" borderId="0" applyFill="0" applyBorder="0" applyAlignment="0"/>
    <xf numFmtId="0" fontId="33" fillId="0" borderId="0" applyFill="0" applyBorder="0" applyAlignment="0"/>
    <xf numFmtId="0" fontId="88" fillId="0" borderId="0">
      <alignment horizontal="center"/>
    </xf>
    <xf numFmtId="0" fontId="89" fillId="17" borderId="0">
      <alignment horizontal="center"/>
    </xf>
    <xf numFmtId="0" fontId="7" fillId="18" borderId="10"/>
    <xf numFmtId="0" fontId="90" fillId="28" borderId="0" applyNumberFormat="0" applyBorder="0" applyAlignment="0" applyProtection="0"/>
    <xf numFmtId="0" fontId="90" fillId="28" borderId="0" applyNumberFormat="0" applyBorder="0" applyAlignment="0" applyProtection="0"/>
    <xf numFmtId="0" fontId="91" fillId="29" borderId="0" applyNumberFormat="0" applyBorder="0" applyAlignment="0" applyProtection="0"/>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32" fillId="27" borderId="0" applyNumberFormat="0" applyBorder="0" applyAlignment="0" applyProtection="0">
      <alignment vertical="center"/>
    </xf>
    <xf numFmtId="0" fontId="90" fillId="31" borderId="0" applyNumberFormat="0" applyBorder="0" applyAlignment="0" applyProtection="0"/>
    <xf numFmtId="0" fontId="90" fillId="32" borderId="0" applyNumberFormat="0" applyBorder="0" applyAlignment="0" applyProtection="0"/>
    <xf numFmtId="0" fontId="91" fillId="33" borderId="0" applyNumberFormat="0" applyBorder="0" applyAlignment="0" applyProtection="0"/>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32" fillId="30" borderId="0" applyNumberFormat="0" applyBorder="0" applyAlignment="0" applyProtection="0">
      <alignment vertical="center"/>
    </xf>
    <xf numFmtId="0" fontId="90" fillId="31" borderId="0" applyNumberFormat="0" applyBorder="0" applyAlignment="0" applyProtection="0"/>
    <xf numFmtId="0" fontId="90" fillId="35" borderId="0" applyNumberFormat="0" applyBorder="0" applyAlignment="0" applyProtection="0"/>
    <xf numFmtId="0" fontId="91" fillId="32" borderId="0" applyNumberFormat="0" applyBorder="0" applyAlignment="0" applyProtection="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90" fillId="28" borderId="0" applyNumberFormat="0" applyBorder="0" applyAlignment="0" applyProtection="0"/>
    <xf numFmtId="0" fontId="90" fillId="32" borderId="0" applyNumberFormat="0" applyBorder="0" applyAlignment="0" applyProtection="0"/>
    <xf numFmtId="0" fontId="91" fillId="32" borderId="0" applyNumberFormat="0" applyBorder="0" applyAlignment="0" applyProtection="0"/>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90" fillId="36" borderId="0" applyNumberFormat="0" applyBorder="0" applyAlignment="0" applyProtection="0"/>
    <xf numFmtId="0" fontId="90" fillId="28" borderId="0" applyNumberFormat="0" applyBorder="0" applyAlignment="0" applyProtection="0"/>
    <xf numFmtId="0" fontId="91" fillId="29" borderId="0" applyNumberFormat="0" applyBorder="0" applyAlignment="0" applyProtection="0"/>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90" fillId="31" borderId="0" applyNumberFormat="0" applyBorder="0" applyAlignment="0" applyProtection="0"/>
    <xf numFmtId="0" fontId="90" fillId="38" borderId="0" applyNumberFormat="0" applyBorder="0" applyAlignment="0" applyProtection="0"/>
    <xf numFmtId="0" fontId="91" fillId="38" borderId="0" applyNumberFormat="0" applyBorder="0" applyAlignment="0" applyProtection="0"/>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0" fontId="32" fillId="37" borderId="0" applyNumberFormat="0" applyBorder="0" applyAlignment="0" applyProtection="0">
      <alignment vertical="center"/>
    </xf>
    <xf numFmtId="196" fontId="35" fillId="0" borderId="0"/>
    <xf numFmtId="0" fontId="33" fillId="0" borderId="0"/>
    <xf numFmtId="0" fontId="36" fillId="0" borderId="0"/>
    <xf numFmtId="1" fontId="36" fillId="0" borderId="0" applyNumberFormat="0"/>
    <xf numFmtId="38" fontId="92" fillId="18" borderId="11" applyNumberFormat="0" applyFont="0" applyFill="0" applyBorder="0">
      <alignment horizontal="center" vertical="center"/>
    </xf>
    <xf numFmtId="197" fontId="35" fillId="0" borderId="0" applyFont="0" applyFill="0" applyBorder="0" applyAlignment="0" applyProtection="0"/>
    <xf numFmtId="196" fontId="35" fillId="0" borderId="0" applyFont="0" applyFill="0" applyBorder="0" applyAlignment="0" applyProtection="0"/>
    <xf numFmtId="186" fontId="49" fillId="0" borderId="0" applyFont="0" applyFill="0" applyBorder="0" applyAlignment="0" applyProtection="0"/>
    <xf numFmtId="186" fontId="49" fillId="0" borderId="0" applyFont="0" applyFill="0" applyBorder="0" applyAlignment="0" applyProtection="0"/>
    <xf numFmtId="186" fontId="49" fillId="0" borderId="0" applyFont="0" applyFill="0" applyBorder="0" applyAlignment="0" applyProtection="0"/>
    <xf numFmtId="49" fontId="93" fillId="0" borderId="10" applyFont="0" applyFill="0" applyBorder="0" applyAlignment="0" applyProtection="0">
      <alignment horizontal="left"/>
      <protection locked="0"/>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28" fillId="39" borderId="12" applyNumberFormat="0" applyAlignment="0" applyProtection="0">
      <alignment vertical="center"/>
    </xf>
    <xf numFmtId="0" fontId="94" fillId="0" borderId="0">
      <alignment horizontal="left" vertical="top" wrapText="1"/>
    </xf>
    <xf numFmtId="0" fontId="94" fillId="0" borderId="0">
      <alignment horizontal="center" vertical="top" wrapText="1"/>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0" fontId="23" fillId="23" borderId="0" applyNumberFormat="0" applyBorder="0" applyAlignment="0" applyProtection="0">
      <alignment vertical="center"/>
    </xf>
    <xf numFmtId="38" fontId="65" fillId="0" borderId="0" applyFont="0" applyFill="0" applyBorder="0" applyAlignment="0" applyProtection="0"/>
    <xf numFmtId="40" fontId="65" fillId="0" borderId="0" applyFont="0" applyFill="0" applyBorder="0" applyAlignment="0" applyProtection="0"/>
    <xf numFmtId="41" fontId="33" fillId="0" borderId="0" applyFont="0" applyFill="0" applyBorder="0" applyAlignment="0" applyProtection="0"/>
    <xf numFmtId="43" fontId="33" fillId="0" borderId="0" applyFont="0" applyFill="0" applyBorder="0" applyAlignment="0" applyProtection="0"/>
    <xf numFmtId="9" fontId="8" fillId="0" borderId="0" applyFont="0" applyFill="0" applyBorder="0" applyAlignment="0" applyProtection="0"/>
    <xf numFmtId="198" fontId="68" fillId="0" borderId="0" applyFont="0" applyFill="0" applyBorder="0" applyAlignment="0" applyProtection="0"/>
    <xf numFmtId="199" fontId="68" fillId="0" borderId="0" applyFont="0" applyFill="0" applyBorder="0" applyAlignment="0" applyProtection="0">
      <alignment vertical="top"/>
    </xf>
    <xf numFmtId="200" fontId="68" fillId="0" borderId="0" applyFont="0" applyFill="0" applyBorder="0" applyAlignment="0" applyProtection="0"/>
    <xf numFmtId="0" fontId="35" fillId="0" borderId="5"/>
    <xf numFmtId="0" fontId="59" fillId="0" borderId="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35" fillId="40" borderId="13" applyNumberFormat="0" applyFont="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95" fillId="0" borderId="0"/>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22" fillId="3" borderId="0" applyNumberFormat="0" applyBorder="0" applyAlignment="0" applyProtection="0">
      <alignment vertical="center"/>
    </xf>
    <xf numFmtId="0" fontId="35" fillId="0" borderId="15"/>
    <xf numFmtId="201" fontId="8" fillId="0" borderId="0" applyBorder="0">
      <alignment horizontal="right"/>
    </xf>
    <xf numFmtId="202" fontId="35" fillId="0" borderId="0"/>
    <xf numFmtId="0" fontId="30" fillId="0" borderId="0" applyNumberFormat="0" applyFill="0" applyBorder="0" applyAlignment="0" applyProtection="0">
      <alignment vertical="center"/>
    </xf>
    <xf numFmtId="0" fontId="96" fillId="41" borderId="0" applyNumberFormat="0" applyBorder="0" applyAlignment="0" applyProtection="0"/>
    <xf numFmtId="0" fontId="96" fillId="42" borderId="0" applyNumberFormat="0" applyBorder="0" applyAlignment="0" applyProtection="0"/>
    <xf numFmtId="0" fontId="96" fillId="43" borderId="0" applyNumberFormat="0" applyBorder="0" applyAlignment="0" applyProtection="0"/>
    <xf numFmtId="0" fontId="97" fillId="0" borderId="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6" fillId="44" borderId="16"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43" fontId="98" fillId="0" borderId="0" applyFont="0" applyFill="0" applyBorder="0" applyAlignment="0" applyProtection="0"/>
    <xf numFmtId="41" fontId="98" fillId="0" borderId="0" applyFont="0" applyFill="0" applyBorder="0" applyAlignment="0" applyProtection="0"/>
    <xf numFmtId="40" fontId="35" fillId="0" borderId="0" applyFont="0" applyFill="0" applyBorder="0" applyAlignment="0" applyProtection="0"/>
    <xf numFmtId="38" fontId="9" fillId="0" borderId="0" applyFont="0" applyFill="0" applyBorder="0" applyAlignment="0" applyProtection="0">
      <alignment vertical="center"/>
    </xf>
    <xf numFmtId="203" fontId="8" fillId="0" borderId="0" applyFont="0" applyFill="0" applyBorder="0" applyAlignment="0" applyProtection="0"/>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19" applyNumberFormat="0" applyFill="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9" fillId="0" borderId="0" applyFill="0" applyBorder="0" applyProtection="0"/>
    <xf numFmtId="0" fontId="100" fillId="0" borderId="0">
      <alignment horizontal="center"/>
    </xf>
    <xf numFmtId="0" fontId="21" fillId="4" borderId="0" applyNumberFormat="0" applyBorder="0" applyAlignment="0" applyProtection="0">
      <alignment vertical="center"/>
    </xf>
    <xf numFmtId="0" fontId="22" fillId="3" borderId="0" applyNumberFormat="0" applyBorder="0" applyAlignment="0" applyProtection="0">
      <alignment vertical="center"/>
    </xf>
    <xf numFmtId="49" fontId="101" fillId="45" borderId="20" applyNumberFormat="0" applyFill="0" applyBorder="0" applyProtection="0"/>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31" fillId="0" borderId="21" applyNumberFormat="0" applyFill="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0" fontId="25" fillId="44" borderId="22" applyNumberFormat="0" applyAlignment="0" applyProtection="0">
      <alignment vertical="center"/>
    </xf>
    <xf numFmtId="204" fontId="102" fillId="0" borderId="0">
      <alignment vertical="center"/>
    </xf>
    <xf numFmtId="203" fontId="102" fillId="0" borderId="0" applyFont="0" applyFill="0" applyBorder="0" applyProtection="0">
      <alignment vertical="center"/>
    </xf>
    <xf numFmtId="0" fontId="68" fillId="0" borderId="0"/>
    <xf numFmtId="205" fontId="95" fillId="0" borderId="0"/>
    <xf numFmtId="206" fontId="8" fillId="0" borderId="0" applyFill="0" applyBorder="0"/>
    <xf numFmtId="201" fontId="8" fillId="0" borderId="0" applyFill="0" applyBorder="0"/>
    <xf numFmtId="207" fontId="8" fillId="0" borderId="0" applyFill="0" applyBorder="0"/>
    <xf numFmtId="208" fontId="35" fillId="0" borderId="0" applyFont="0" applyFill="0" applyBorder="0" applyProtection="0">
      <alignment vertical="center"/>
    </xf>
    <xf numFmtId="49" fontId="8" fillId="45" borderId="23">
      <alignment horizontal="center"/>
    </xf>
    <xf numFmtId="209" fontId="8" fillId="45" borderId="23">
      <alignment horizontal="right"/>
    </xf>
    <xf numFmtId="14" fontId="8" fillId="45" borderId="0" applyBorder="0">
      <alignment horizontal="center"/>
    </xf>
    <xf numFmtId="49" fontId="8" fillId="0" borderId="23"/>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210" fontId="35" fillId="0" borderId="0" applyFont="0" applyFill="0" applyBorder="0" applyAlignment="0" applyProtection="0"/>
    <xf numFmtId="211" fontId="35" fillId="0" borderId="0" applyFont="0" applyFill="0" applyBorder="0" applyAlignment="0" applyProtection="0"/>
    <xf numFmtId="0" fontId="35" fillId="40" borderId="13" applyNumberFormat="0" applyFont="0" applyAlignment="0" applyProtection="0">
      <alignment vertical="center"/>
    </xf>
    <xf numFmtId="14" fontId="8" fillId="0" borderId="24" applyBorder="0">
      <alignment horizontal="left"/>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0" fontId="24" fillId="7" borderId="16" applyNumberFormat="0" applyAlignment="0" applyProtection="0">
      <alignment vertic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212" fontId="35" fillId="0" borderId="0" applyAlignment="0">
      <alignment horizontal="center"/>
    </xf>
    <xf numFmtId="14" fontId="8" fillId="0" borderId="0" applyFill="0" applyBorder="0"/>
    <xf numFmtId="0" fontId="6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3"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5" fillId="0" borderId="0">
      <alignment vertical="center"/>
    </xf>
    <xf numFmtId="0" fontId="33" fillId="0" borderId="0"/>
    <xf numFmtId="0" fontId="59" fillId="0" borderId="0"/>
    <xf numFmtId="0" fontId="103" fillId="0" borderId="0">
      <alignment horizontal="center" vertical="center"/>
    </xf>
    <xf numFmtId="0" fontId="104" fillId="0" borderId="0"/>
    <xf numFmtId="213" fontId="105" fillId="0" borderId="0"/>
    <xf numFmtId="0" fontId="35" fillId="0" borderId="6">
      <alignment horizontal="left" vertical="top"/>
    </xf>
    <xf numFmtId="0" fontId="106" fillId="0" borderId="0"/>
    <xf numFmtId="0" fontId="107" fillId="0" borderId="0" applyNumberFormat="0" applyFill="0" applyBorder="0" applyAlignment="0" applyProtection="0">
      <alignment vertical="top"/>
      <protection locked="0"/>
    </xf>
    <xf numFmtId="0" fontId="108" fillId="46" borderId="0" applyNumberFormat="0" applyBorder="0" applyAlignment="0" applyProtection="0"/>
    <xf numFmtId="0" fontId="109" fillId="0" borderId="0">
      <alignment vertical="center"/>
    </xf>
    <xf numFmtId="0" fontId="110" fillId="47" borderId="0" applyNumberFormat="0" applyBorder="0" applyAlignment="0" applyProtection="0"/>
    <xf numFmtId="0" fontId="95" fillId="0" borderId="0">
      <alignment horizontal="center" vertical="center"/>
    </xf>
    <xf numFmtId="49" fontId="8" fillId="0" borderId="0" applyFill="0" applyBorder="0"/>
    <xf numFmtId="0" fontId="111" fillId="0" borderId="0"/>
    <xf numFmtId="214" fontId="112" fillId="0" borderId="0"/>
    <xf numFmtId="0" fontId="95" fillId="48" borderId="25" applyFont="0" applyBorder="0" applyAlignment="0">
      <alignment vertical="center"/>
    </xf>
    <xf numFmtId="0" fontId="113" fillId="35" borderId="0" applyNumberFormat="0" applyBorder="0" applyAlignment="0" applyProtection="0"/>
    <xf numFmtId="0" fontId="113" fillId="49" borderId="0" applyNumberFormat="0" applyBorder="0" applyAlignment="0" applyProtection="0"/>
    <xf numFmtId="0" fontId="113" fillId="49" borderId="0" applyNumberFormat="0" applyBorder="0" applyAlignment="0" applyProtection="0"/>
    <xf numFmtId="0" fontId="32" fillId="27" borderId="0" applyNumberFormat="0" applyBorder="0" applyAlignment="0" applyProtection="0">
      <alignment vertical="center"/>
    </xf>
    <xf numFmtId="0" fontId="32" fillId="30" borderId="0" applyNumberFormat="0" applyBorder="0" applyAlignment="0" applyProtection="0">
      <alignment vertical="center"/>
    </xf>
    <xf numFmtId="0" fontId="32" fillId="34"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2" fillId="37"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0" fillId="0" borderId="0" applyNumberFormat="0" applyFill="0" applyBorder="0" applyAlignment="0" applyProtection="0">
      <alignment vertical="center"/>
    </xf>
    <xf numFmtId="0" fontId="28" fillId="39" borderId="12" applyNumberFormat="0" applyAlignment="0" applyProtection="0">
      <alignment vertical="center"/>
    </xf>
    <xf numFmtId="0" fontId="97" fillId="0" borderId="0"/>
    <xf numFmtId="0" fontId="31" fillId="0" borderId="21" applyNumberFormat="0" applyFill="0" applyAlignment="0" applyProtection="0">
      <alignment vertical="center"/>
    </xf>
    <xf numFmtId="0" fontId="35" fillId="0" borderId="0"/>
    <xf numFmtId="0" fontId="35" fillId="0" borderId="0"/>
    <xf numFmtId="0" fontId="35" fillId="0" borderId="0"/>
    <xf numFmtId="0" fontId="35" fillId="0" borderId="0"/>
    <xf numFmtId="0" fontId="26" fillId="44" borderId="16" applyNumberFormat="0" applyAlignment="0" applyProtection="0">
      <alignment vertical="center"/>
    </xf>
    <xf numFmtId="0" fontId="25" fillId="44" borderId="22" applyNumberFormat="0" applyAlignment="0" applyProtection="0">
      <alignment vertical="center"/>
    </xf>
    <xf numFmtId="0" fontId="24" fillId="7" borderId="16" applyNumberFormat="0" applyAlignment="0" applyProtection="0">
      <alignment vertical="center"/>
    </xf>
    <xf numFmtId="0" fontId="23" fillId="23" borderId="0" applyNumberFormat="0" applyBorder="0" applyAlignment="0" applyProtection="0">
      <alignment vertical="center"/>
    </xf>
    <xf numFmtId="0" fontId="27" fillId="0" borderId="14" applyNumberFormat="0" applyFill="0" applyAlignment="0" applyProtection="0">
      <alignment vertical="center"/>
    </xf>
    <xf numFmtId="0" fontId="114" fillId="0" borderId="0">
      <alignment vertical="center"/>
    </xf>
    <xf numFmtId="0" fontId="125" fillId="0" borderId="0" applyNumberFormat="0" applyFill="0" applyBorder="0" applyAlignment="0" applyProtection="0">
      <alignment vertical="center"/>
    </xf>
    <xf numFmtId="0" fontId="149" fillId="0" borderId="0">
      <alignment vertical="center"/>
    </xf>
    <xf numFmtId="0" fontId="148" fillId="0" borderId="0">
      <alignment vertical="center"/>
    </xf>
    <xf numFmtId="38" fontId="9" fillId="0" borderId="0" applyFont="0" applyFill="0" applyBorder="0" applyAlignment="0" applyProtection="0">
      <alignment vertical="center"/>
    </xf>
    <xf numFmtId="182" fontId="41" fillId="0" borderId="103" applyAlignment="0" applyProtection="0"/>
    <xf numFmtId="41" fontId="49" fillId="0" borderId="0" applyFont="0" applyFill="0" applyBorder="0" applyAlignment="0" applyProtection="0"/>
    <xf numFmtId="0" fontId="56" fillId="0" borderId="138">
      <alignment horizontal="left" vertical="center"/>
    </xf>
    <xf numFmtId="0" fontId="33" fillId="25" borderId="139" applyNumberFormat="0" applyProtection="0">
      <alignment vertical="center"/>
    </xf>
    <xf numFmtId="4" fontId="42" fillId="26" borderId="139" applyNumberFormat="0" applyProtection="0">
      <alignment horizontal="right" vertical="justify"/>
    </xf>
    <xf numFmtId="4" fontId="33" fillId="7" borderId="139" applyNumberFormat="0" applyProtection="0">
      <alignment horizontal="right" vertical="center"/>
    </xf>
    <xf numFmtId="0" fontId="42" fillId="24" borderId="139" applyNumberFormat="0" applyProtection="0">
      <alignment horizontal="center" vertical="top"/>
    </xf>
    <xf numFmtId="0" fontId="76" fillId="1" borderId="138" applyNumberFormat="0" applyFont="0" applyAlignment="0">
      <alignment horizontal="center"/>
    </xf>
    <xf numFmtId="43" fontId="33" fillId="0" borderId="0" applyFont="0" applyFill="0" applyBorder="0" applyAlignment="0" applyProtection="0"/>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35" fillId="40" borderId="140" applyNumberFormat="0" applyFon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26" fillId="44" borderId="141" applyNumberFormat="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31" fillId="0" borderId="142" applyNumberFormat="0" applyFill="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25" fillId="44" borderId="143" applyNumberFormat="0" applyAlignment="0" applyProtection="0">
      <alignment vertical="center"/>
    </xf>
    <xf numFmtId="0" fontId="35" fillId="40" borderId="140" applyNumberFormat="0" applyFont="0" applyAlignment="0" applyProtection="0">
      <alignment vertical="center"/>
    </xf>
    <xf numFmtId="14" fontId="8" fillId="0" borderId="104" applyBorder="0">
      <alignment horizontal="left"/>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24" fillId="7" borderId="141" applyNumberFormat="0" applyAlignment="0" applyProtection="0">
      <alignment vertical="center"/>
    </xf>
    <xf numFmtId="0" fontId="149" fillId="0" borderId="0">
      <alignment vertical="center"/>
    </xf>
    <xf numFmtId="0" fontId="149" fillId="0" borderId="0">
      <alignment vertical="center"/>
    </xf>
    <xf numFmtId="0" fontId="35" fillId="0" borderId="0"/>
    <xf numFmtId="0" fontId="31" fillId="0" borderId="142" applyNumberFormat="0" applyFill="0" applyAlignment="0" applyProtection="0">
      <alignment vertical="center"/>
    </xf>
    <xf numFmtId="0" fontId="26" fillId="44" borderId="141" applyNumberFormat="0" applyAlignment="0" applyProtection="0">
      <alignment vertical="center"/>
    </xf>
    <xf numFmtId="0" fontId="25" fillId="44" borderId="143" applyNumberFormat="0" applyAlignment="0" applyProtection="0">
      <alignment vertical="center"/>
    </xf>
    <xf numFmtId="0" fontId="24" fillId="7" borderId="141" applyNumberFormat="0" applyAlignment="0" applyProtection="0">
      <alignment vertical="center"/>
    </xf>
    <xf numFmtId="0" fontId="4" fillId="0" borderId="0">
      <alignment vertical="center"/>
    </xf>
    <xf numFmtId="0" fontId="155" fillId="0" borderId="0" applyNumberFormat="0" applyFill="0" applyBorder="0" applyAlignment="0" applyProtection="0">
      <alignment vertical="center"/>
    </xf>
    <xf numFmtId="38" fontId="4" fillId="0" borderId="0" applyFont="0" applyFill="0" applyBorder="0" applyAlignment="0" applyProtection="0">
      <alignment vertical="center"/>
    </xf>
    <xf numFmtId="0" fontId="8" fillId="0" borderId="0">
      <alignment vertical="center"/>
    </xf>
  </cellStyleXfs>
  <cellXfs count="834">
    <xf numFmtId="0" fontId="0" fillId="0" borderId="0" xfId="0">
      <alignment vertical="center"/>
    </xf>
    <xf numFmtId="49" fontId="7" fillId="0" borderId="0" xfId="0" applyNumberFormat="1" applyFont="1" applyBorder="1" applyProtection="1">
      <alignment vertical="center"/>
    </xf>
    <xf numFmtId="49" fontId="10" fillId="0" borderId="0" xfId="0" applyNumberFormat="1" applyFont="1" applyBorder="1" applyProtection="1">
      <alignment vertical="center"/>
    </xf>
    <xf numFmtId="49" fontId="14" fillId="0" borderId="0" xfId="0" applyNumberFormat="1" applyFont="1" applyBorder="1" applyProtection="1">
      <alignment vertical="center"/>
    </xf>
    <xf numFmtId="49" fontId="13" fillId="0" borderId="0" xfId="0" applyNumberFormat="1" applyFont="1" applyBorder="1" applyProtection="1">
      <alignment vertical="center"/>
    </xf>
    <xf numFmtId="49" fontId="11" fillId="0" borderId="0" xfId="0" applyNumberFormat="1" applyFont="1" applyBorder="1" applyProtection="1">
      <alignment vertical="center"/>
    </xf>
    <xf numFmtId="49" fontId="8" fillId="0" borderId="0" xfId="0" applyNumberFormat="1" applyFont="1" applyBorder="1" applyProtection="1">
      <alignment vertical="center"/>
    </xf>
    <xf numFmtId="0" fontId="33" fillId="45" borderId="0" xfId="2121" applyFill="1" applyAlignment="1">
      <alignment horizontal="center"/>
    </xf>
    <xf numFmtId="0" fontId="33" fillId="45" borderId="0" xfId="2121" applyFill="1"/>
    <xf numFmtId="0" fontId="16" fillId="45" borderId="7" xfId="2121" applyFont="1" applyFill="1" applyBorder="1" applyAlignment="1">
      <alignment horizontal="center"/>
    </xf>
    <xf numFmtId="0" fontId="16" fillId="45" borderId="33" xfId="2121" applyFont="1" applyFill="1" applyBorder="1" applyAlignment="1">
      <alignment horizontal="center"/>
    </xf>
    <xf numFmtId="0" fontId="16" fillId="45" borderId="34" xfId="2121" applyFont="1" applyFill="1" applyBorder="1" applyAlignment="1">
      <alignment horizontal="center"/>
    </xf>
    <xf numFmtId="0" fontId="16" fillId="45" borderId="35" xfId="2121" applyFont="1" applyFill="1" applyBorder="1" applyAlignment="1">
      <alignment horizontal="center"/>
    </xf>
    <xf numFmtId="0" fontId="16" fillId="45" borderId="0" xfId="2121" applyFont="1" applyFill="1" applyBorder="1" applyAlignment="1">
      <alignment horizontal="center"/>
    </xf>
    <xf numFmtId="0" fontId="16" fillId="45" borderId="36" xfId="2121" applyFont="1" applyFill="1" applyBorder="1" applyAlignment="1">
      <alignment horizontal="center"/>
    </xf>
    <xf numFmtId="0" fontId="33" fillId="45" borderId="35" xfId="2121" applyFill="1" applyBorder="1" applyAlignment="1">
      <alignment horizontal="center"/>
    </xf>
    <xf numFmtId="0" fontId="33" fillId="45" borderId="0" xfId="2121" applyFill="1" applyBorder="1" applyAlignment="1">
      <alignment horizontal="center"/>
    </xf>
    <xf numFmtId="0" fontId="33" fillId="45" borderId="36" xfId="2121" applyFill="1" applyBorder="1" applyAlignment="1">
      <alignment horizontal="center"/>
    </xf>
    <xf numFmtId="0" fontId="8" fillId="45" borderId="0" xfId="2121" applyFont="1" applyFill="1" applyBorder="1" applyAlignment="1">
      <alignment horizontal="center"/>
    </xf>
    <xf numFmtId="0" fontId="33" fillId="45" borderId="36" xfId="2121" applyFill="1" applyBorder="1" applyAlignment="1">
      <alignment horizontal="center" wrapText="1"/>
    </xf>
    <xf numFmtId="0" fontId="33" fillId="45" borderId="37" xfId="2121" applyFill="1" applyBorder="1" applyAlignment="1">
      <alignment horizontal="center"/>
    </xf>
    <xf numFmtId="0" fontId="33" fillId="45" borderId="5" xfId="2121" applyFill="1" applyBorder="1" applyAlignment="1">
      <alignment horizontal="center"/>
    </xf>
    <xf numFmtId="0" fontId="33" fillId="45" borderId="38" xfId="2121" applyFill="1" applyBorder="1" applyAlignment="1">
      <alignment horizontal="center"/>
    </xf>
    <xf numFmtId="49" fontId="8" fillId="50" borderId="0" xfId="0" applyNumberFormat="1" applyFont="1" applyFill="1" applyBorder="1" applyAlignment="1" applyProtection="1">
      <alignment vertical="center"/>
    </xf>
    <xf numFmtId="49" fontId="15" fillId="50" borderId="0" xfId="0" applyNumberFormat="1" applyFont="1" applyFill="1" applyBorder="1" applyAlignment="1" applyProtection="1">
      <alignment vertical="center"/>
    </xf>
    <xf numFmtId="49" fontId="8" fillId="50" borderId="0" xfId="0" applyNumberFormat="1" applyFont="1" applyFill="1" applyBorder="1" applyProtection="1">
      <alignment vertical="center"/>
    </xf>
    <xf numFmtId="49" fontId="123" fillId="0" borderId="0" xfId="0" applyNumberFormat="1" applyFont="1" applyBorder="1" applyProtection="1">
      <alignment vertical="center"/>
    </xf>
    <xf numFmtId="0" fontId="0" fillId="0" borderId="0" xfId="0" applyProtection="1">
      <alignment vertical="center"/>
    </xf>
    <xf numFmtId="49" fontId="7" fillId="0" borderId="0" xfId="0" applyNumberFormat="1" applyFont="1" applyBorder="1" applyAlignment="1" applyProtection="1">
      <alignment vertical="center" shrinkToFit="1"/>
    </xf>
    <xf numFmtId="49" fontId="117" fillId="0" borderId="0" xfId="0" applyNumberFormat="1" applyFont="1" applyBorder="1" applyProtection="1">
      <alignment vertical="center"/>
    </xf>
    <xf numFmtId="49" fontId="118" fillId="0" borderId="0" xfId="0" applyNumberFormat="1" applyFont="1" applyBorder="1" applyProtection="1">
      <alignment vertical="center"/>
    </xf>
    <xf numFmtId="49" fontId="117" fillId="0" borderId="26" xfId="0" applyNumberFormat="1" applyFont="1" applyBorder="1" applyProtection="1">
      <alignment vertical="center"/>
    </xf>
    <xf numFmtId="49" fontId="116" fillId="0" borderId="0" xfId="0" applyNumberFormat="1" applyFont="1" applyBorder="1" applyProtection="1">
      <alignment vertical="center"/>
    </xf>
    <xf numFmtId="0" fontId="0" fillId="0" borderId="0" xfId="0" applyFont="1" applyProtection="1">
      <alignment vertical="center"/>
    </xf>
    <xf numFmtId="49" fontId="117" fillId="0" borderId="32" xfId="0" applyNumberFormat="1" applyFont="1" applyBorder="1" applyProtection="1">
      <alignment vertical="center"/>
    </xf>
    <xf numFmtId="49" fontId="118" fillId="0" borderId="0" xfId="0" applyNumberFormat="1" applyFont="1" applyBorder="1" applyAlignment="1" applyProtection="1">
      <alignment vertical="center"/>
    </xf>
    <xf numFmtId="49" fontId="118" fillId="0" borderId="39" xfId="0" applyNumberFormat="1" applyFont="1" applyBorder="1" applyAlignment="1" applyProtection="1">
      <alignment vertical="center"/>
    </xf>
    <xf numFmtId="49" fontId="8" fillId="0" borderId="27" xfId="0" applyNumberFormat="1" applyFont="1" applyBorder="1" applyProtection="1">
      <alignment vertical="center"/>
    </xf>
    <xf numFmtId="49" fontId="15" fillId="0" borderId="0" xfId="0" applyNumberFormat="1" applyFont="1" applyBorder="1" applyProtection="1">
      <alignment vertical="center"/>
    </xf>
    <xf numFmtId="49" fontId="12" fillId="0" borderId="0" xfId="0" applyNumberFormat="1" applyFont="1" applyBorder="1" applyProtection="1">
      <alignment vertical="center"/>
    </xf>
    <xf numFmtId="49" fontId="7" fillId="0" borderId="0" xfId="0" applyNumberFormat="1" applyFont="1" applyProtection="1">
      <alignment vertical="center"/>
    </xf>
    <xf numFmtId="49" fontId="8" fillId="0" borderId="0" xfId="0" applyNumberFormat="1" applyFont="1" applyProtection="1">
      <alignment vertical="center"/>
    </xf>
    <xf numFmtId="49" fontId="124" fillId="50" borderId="0" xfId="0" applyNumberFormat="1" applyFont="1" applyFill="1" applyBorder="1" applyAlignment="1" applyProtection="1">
      <alignment vertical="center"/>
    </xf>
    <xf numFmtId="49" fontId="15" fillId="50" borderId="62" xfId="0" applyNumberFormat="1" applyFont="1" applyFill="1" applyBorder="1" applyAlignment="1" applyProtection="1">
      <alignment vertical="center"/>
    </xf>
    <xf numFmtId="49" fontId="7" fillId="0" borderId="0" xfId="0" applyNumberFormat="1" applyFont="1" applyBorder="1" applyAlignment="1" applyProtection="1">
      <alignment horizontal="left" vertical="center"/>
    </xf>
    <xf numFmtId="0" fontId="126" fillId="0" borderId="0" xfId="0" applyFont="1" applyProtection="1">
      <alignment vertical="center"/>
    </xf>
    <xf numFmtId="0" fontId="127" fillId="0" borderId="0" xfId="0" applyFont="1" applyProtection="1">
      <alignment vertical="center"/>
    </xf>
    <xf numFmtId="0" fontId="128" fillId="0" borderId="0" xfId="0" applyFont="1" applyProtection="1">
      <alignment vertical="center"/>
    </xf>
    <xf numFmtId="0" fontId="129" fillId="0" borderId="0" xfId="0" applyFont="1" applyProtection="1">
      <alignment vertical="center"/>
    </xf>
    <xf numFmtId="49" fontId="15" fillId="50" borderId="1" xfId="0" applyNumberFormat="1" applyFont="1" applyFill="1" applyBorder="1" applyAlignment="1" applyProtection="1">
      <alignment vertical="center"/>
    </xf>
    <xf numFmtId="49" fontId="117" fillId="0" borderId="66" xfId="0" applyNumberFormat="1" applyFont="1" applyBorder="1" applyProtection="1">
      <alignment vertical="center"/>
    </xf>
    <xf numFmtId="49" fontId="116" fillId="0" borderId="41" xfId="0" applyNumberFormat="1" applyFont="1" applyBorder="1" applyProtection="1">
      <alignment vertical="center"/>
    </xf>
    <xf numFmtId="49" fontId="118" fillId="0" borderId="67" xfId="0" applyNumberFormat="1" applyFont="1" applyBorder="1" applyAlignment="1" applyProtection="1">
      <alignment vertical="center"/>
    </xf>
    <xf numFmtId="49" fontId="118" fillId="0" borderId="68" xfId="0" applyNumberFormat="1" applyFont="1" applyBorder="1" applyAlignment="1" applyProtection="1">
      <alignment vertical="center"/>
    </xf>
    <xf numFmtId="49" fontId="118" fillId="0" borderId="69" xfId="0" applyNumberFormat="1" applyFont="1" applyBorder="1" applyAlignment="1" applyProtection="1">
      <alignment vertical="center"/>
    </xf>
    <xf numFmtId="49" fontId="118" fillId="0" borderId="70" xfId="0" applyNumberFormat="1" applyFont="1" applyBorder="1" applyAlignment="1" applyProtection="1">
      <alignment vertical="center"/>
    </xf>
    <xf numFmtId="49" fontId="119" fillId="0" borderId="0" xfId="0" applyNumberFormat="1" applyFont="1" applyBorder="1" applyAlignment="1" applyProtection="1">
      <alignment vertical="center" shrinkToFit="1"/>
    </xf>
    <xf numFmtId="49" fontId="7" fillId="0" borderId="0" xfId="0" applyNumberFormat="1" applyFont="1" applyFill="1" applyBorder="1" applyAlignment="1" applyProtection="1">
      <alignment vertical="center" shrinkToFit="1"/>
      <protection locked="0"/>
    </xf>
    <xf numFmtId="49" fontId="117" fillId="0" borderId="0" xfId="0" applyNumberFormat="1" applyFont="1" applyBorder="1" applyAlignment="1" applyProtection="1">
      <alignment vertical="center" shrinkToFit="1"/>
    </xf>
    <xf numFmtId="215" fontId="8" fillId="0" borderId="0" xfId="0" applyNumberFormat="1" applyFont="1" applyFill="1" applyBorder="1" applyAlignment="1" applyProtection="1">
      <alignment vertical="center"/>
    </xf>
    <xf numFmtId="49" fontId="115" fillId="0" borderId="67" xfId="0" applyNumberFormat="1" applyFont="1" applyBorder="1" applyAlignment="1" applyProtection="1">
      <alignment horizontal="center" vertical="center"/>
    </xf>
    <xf numFmtId="176" fontId="16" fillId="0" borderId="77" xfId="1691" applyNumberFormat="1" applyFont="1" applyBorder="1" applyAlignment="1" applyProtection="1">
      <alignment horizontal="center" vertical="center" shrinkToFit="1"/>
    </xf>
    <xf numFmtId="49" fontId="123" fillId="0" borderId="28" xfId="0" applyNumberFormat="1" applyFont="1" applyFill="1" applyBorder="1" applyAlignment="1" applyProtection="1">
      <alignment vertical="center"/>
    </xf>
    <xf numFmtId="49" fontId="123" fillId="0" borderId="2" xfId="0" applyNumberFormat="1" applyFont="1" applyFill="1" applyBorder="1" applyAlignment="1" applyProtection="1">
      <alignment vertical="center"/>
    </xf>
    <xf numFmtId="49" fontId="123" fillId="0" borderId="30" xfId="0" applyNumberFormat="1" applyFont="1" applyFill="1" applyBorder="1" applyAlignment="1" applyProtection="1">
      <alignment vertical="center"/>
    </xf>
    <xf numFmtId="49" fontId="123" fillId="0" borderId="26" xfId="0" applyNumberFormat="1" applyFont="1" applyBorder="1" applyAlignment="1" applyProtection="1">
      <alignment vertical="center"/>
    </xf>
    <xf numFmtId="49" fontId="123" fillId="0" borderId="0" xfId="0" applyNumberFormat="1" applyFont="1" applyBorder="1" applyAlignment="1" applyProtection="1">
      <alignment vertical="center"/>
    </xf>
    <xf numFmtId="49" fontId="123" fillId="0" borderId="29" xfId="0" applyNumberFormat="1" applyFont="1" applyBorder="1" applyAlignment="1" applyProtection="1">
      <alignment vertical="center"/>
    </xf>
    <xf numFmtId="0" fontId="33" fillId="45" borderId="7" xfId="2121" applyFill="1" applyBorder="1" applyAlignment="1">
      <alignment horizontal="center"/>
    </xf>
    <xf numFmtId="0" fontId="33" fillId="45" borderId="33" xfId="2121" applyFill="1" applyBorder="1" applyAlignment="1">
      <alignment horizontal="center"/>
    </xf>
    <xf numFmtId="0" fontId="33" fillId="45" borderId="34" xfId="2121" applyFill="1" applyBorder="1" applyAlignment="1">
      <alignment horizontal="center"/>
    </xf>
    <xf numFmtId="49" fontId="122" fillId="0" borderId="0" xfId="0" applyNumberFormat="1" applyFont="1" applyBorder="1" applyAlignment="1" applyProtection="1">
      <alignment vertical="center"/>
    </xf>
    <xf numFmtId="49" fontId="121" fillId="0" borderId="0" xfId="0" applyNumberFormat="1" applyFont="1" applyBorder="1" applyAlignment="1" applyProtection="1">
      <alignment vertical="center"/>
    </xf>
    <xf numFmtId="0" fontId="131" fillId="0" borderId="0" xfId="0" applyFont="1" applyAlignment="1">
      <alignment vertical="center"/>
    </xf>
    <xf numFmtId="0" fontId="130" fillId="0" borderId="0" xfId="0" applyFont="1" applyAlignment="1">
      <alignment vertical="center"/>
    </xf>
    <xf numFmtId="0" fontId="133" fillId="0" borderId="0" xfId="0" applyFont="1" applyProtection="1">
      <alignment vertical="center"/>
    </xf>
    <xf numFmtId="0" fontId="134" fillId="0" borderId="0" xfId="0" applyFont="1" applyProtection="1">
      <alignment vertical="center"/>
    </xf>
    <xf numFmtId="0" fontId="135" fillId="0" borderId="0" xfId="0" applyFont="1" applyProtection="1">
      <alignment vertical="center"/>
    </xf>
    <xf numFmtId="49" fontId="120" fillId="0" borderId="0" xfId="0" applyNumberFormat="1" applyFont="1" applyBorder="1" applyAlignment="1" applyProtection="1">
      <alignment vertical="center"/>
    </xf>
    <xf numFmtId="49" fontId="7" fillId="0" borderId="0" xfId="0" applyNumberFormat="1" applyFont="1" applyBorder="1" applyAlignment="1" applyProtection="1">
      <alignment vertical="center"/>
    </xf>
    <xf numFmtId="49" fontId="136" fillId="0" borderId="0" xfId="0" applyNumberFormat="1" applyFont="1" applyBorder="1" applyAlignment="1" applyProtection="1">
      <alignment vertical="center"/>
    </xf>
    <xf numFmtId="49" fontId="116" fillId="0" borderId="102" xfId="0" applyNumberFormat="1" applyFont="1" applyBorder="1" applyProtection="1">
      <alignment vertical="center"/>
    </xf>
    <xf numFmtId="49" fontId="116" fillId="0" borderId="103" xfId="0" applyNumberFormat="1" applyFont="1" applyBorder="1" applyProtection="1">
      <alignment vertical="center"/>
    </xf>
    <xf numFmtId="49" fontId="116" fillId="0" borderId="26" xfId="0" applyNumberFormat="1" applyFont="1" applyBorder="1" applyProtection="1">
      <alignment vertical="center"/>
    </xf>
    <xf numFmtId="49" fontId="15" fillId="0" borderId="102" xfId="0" applyNumberFormat="1" applyFont="1" applyBorder="1" applyProtection="1">
      <alignment vertical="center"/>
    </xf>
    <xf numFmtId="49" fontId="15" fillId="0" borderId="103" xfId="0" applyNumberFormat="1" applyFont="1" applyBorder="1" applyProtection="1">
      <alignment vertical="center"/>
    </xf>
    <xf numFmtId="49" fontId="15" fillId="0" borderId="104" xfId="0" applyNumberFormat="1" applyFont="1" applyBorder="1" applyProtection="1">
      <alignment vertical="center"/>
    </xf>
    <xf numFmtId="49" fontId="116" fillId="0" borderId="103" xfId="0" applyNumberFormat="1" applyFont="1" applyBorder="1" applyAlignment="1" applyProtection="1">
      <alignment horizontal="left" vertical="center"/>
    </xf>
    <xf numFmtId="49" fontId="116" fillId="0" borderId="104" xfId="0" applyNumberFormat="1" applyFont="1" applyBorder="1" applyAlignment="1" applyProtection="1">
      <alignment horizontal="left" vertical="center"/>
    </xf>
    <xf numFmtId="49" fontId="116" fillId="0" borderId="107" xfId="0" applyNumberFormat="1" applyFont="1" applyBorder="1" applyAlignment="1" applyProtection="1">
      <alignment horizontal="left" vertical="center"/>
    </xf>
    <xf numFmtId="49" fontId="117" fillId="0" borderId="108" xfId="0" applyNumberFormat="1" applyFont="1" applyBorder="1" applyProtection="1">
      <alignment vertical="center"/>
    </xf>
    <xf numFmtId="49" fontId="116" fillId="0" borderId="109" xfId="0" applyNumberFormat="1" applyFont="1" applyBorder="1" applyAlignment="1" applyProtection="1">
      <alignment horizontal="center" vertical="center"/>
    </xf>
    <xf numFmtId="49" fontId="123" fillId="0" borderId="0" xfId="0" applyNumberFormat="1" applyFont="1" applyBorder="1" applyProtection="1">
      <alignment vertical="center"/>
      <protection hidden="1"/>
    </xf>
    <xf numFmtId="0" fontId="123" fillId="50" borderId="0" xfId="0" applyNumberFormat="1" applyFont="1" applyFill="1" applyBorder="1" applyProtection="1">
      <alignment vertical="center"/>
      <protection hidden="1"/>
    </xf>
    <xf numFmtId="49" fontId="116" fillId="0" borderId="0" xfId="0" applyNumberFormat="1" applyFont="1" applyFill="1" applyBorder="1" applyAlignment="1" applyProtection="1">
      <alignment horizontal="left" vertical="center"/>
    </xf>
    <xf numFmtId="0" fontId="152" fillId="0" borderId="0" xfId="2519" applyFont="1">
      <alignment vertical="center"/>
    </xf>
    <xf numFmtId="0" fontId="151" fillId="0" borderId="0" xfId="2519" applyFont="1">
      <alignment vertical="center"/>
    </xf>
    <xf numFmtId="0" fontId="4" fillId="0" borderId="0" xfId="2519">
      <alignment vertical="center"/>
    </xf>
    <xf numFmtId="0" fontId="154" fillId="0" borderId="0" xfId="2519" applyFont="1">
      <alignment vertical="center"/>
    </xf>
    <xf numFmtId="0" fontId="156" fillId="0" borderId="0" xfId="2519" applyFont="1">
      <alignment vertical="center"/>
    </xf>
    <xf numFmtId="0" fontId="153" fillId="0" borderId="0" xfId="2519" applyFont="1">
      <alignment vertical="center"/>
    </xf>
    <xf numFmtId="0" fontId="157" fillId="0" borderId="0" xfId="2519" applyFont="1">
      <alignment vertical="center"/>
    </xf>
    <xf numFmtId="0" fontId="158" fillId="0" borderId="0" xfId="2519" applyFont="1">
      <alignment vertical="center"/>
    </xf>
    <xf numFmtId="0" fontId="148" fillId="0" borderId="0" xfId="2519" applyFont="1">
      <alignment vertical="center"/>
    </xf>
    <xf numFmtId="0" fontId="152" fillId="0" borderId="0" xfId="2519" applyFont="1" applyAlignment="1">
      <alignment vertical="center"/>
    </xf>
    <xf numFmtId="0" fontId="151" fillId="0" borderId="0" xfId="2519" applyFont="1" applyAlignment="1">
      <alignment vertical="center"/>
    </xf>
    <xf numFmtId="0" fontId="159" fillId="0" borderId="0" xfId="2519" applyFont="1">
      <alignment vertical="center"/>
    </xf>
    <xf numFmtId="0" fontId="153" fillId="0" borderId="0" xfId="2519" applyFont="1" applyFill="1" applyAlignment="1">
      <alignment horizontal="left" vertical="center"/>
    </xf>
    <xf numFmtId="0" fontId="160" fillId="0" borderId="0" xfId="2519" applyFont="1" applyAlignment="1">
      <alignment horizontal="centerContinuous" vertical="center"/>
    </xf>
    <xf numFmtId="0" fontId="161" fillId="0" borderId="0" xfId="2519" applyFont="1" applyAlignment="1">
      <alignment horizontal="centerContinuous" vertical="center"/>
    </xf>
    <xf numFmtId="0" fontId="161" fillId="0" borderId="0" xfId="2519" applyFont="1">
      <alignment vertical="center"/>
    </xf>
    <xf numFmtId="0" fontId="163" fillId="0" borderId="0" xfId="2519" applyFont="1">
      <alignment vertical="center"/>
    </xf>
    <xf numFmtId="0" fontId="164" fillId="0" borderId="0" xfId="2519" applyFont="1">
      <alignment vertical="center"/>
    </xf>
    <xf numFmtId="217" fontId="165" fillId="0" borderId="0" xfId="2519" applyNumberFormat="1" applyFont="1" applyFill="1" applyAlignment="1">
      <alignment horizontal="left" vertical="center"/>
    </xf>
    <xf numFmtId="0" fontId="167" fillId="0" borderId="0" xfId="2519" applyFont="1">
      <alignment vertical="center"/>
    </xf>
    <xf numFmtId="0" fontId="162" fillId="0" borderId="0" xfId="2519" applyFont="1">
      <alignment vertical="center"/>
    </xf>
    <xf numFmtId="0" fontId="172" fillId="0" borderId="0" xfId="2519" applyFont="1" applyBorder="1" applyAlignment="1">
      <alignment horizontal="left" vertical="center"/>
    </xf>
    <xf numFmtId="38" fontId="172" fillId="0" borderId="0" xfId="2521" applyFont="1" applyBorder="1" applyAlignment="1">
      <alignment horizontal="left" vertical="center"/>
    </xf>
    <xf numFmtId="0" fontId="174" fillId="0" borderId="0" xfId="2519" applyFont="1" applyAlignment="1">
      <alignment horizontal="left" vertical="center" wrapText="1"/>
    </xf>
    <xf numFmtId="0" fontId="175" fillId="0" borderId="0" xfId="2519" applyFont="1" applyAlignment="1">
      <alignment horizontal="left" vertical="center" wrapText="1"/>
    </xf>
    <xf numFmtId="0" fontId="4" fillId="0" borderId="0" xfId="2519" applyFill="1">
      <alignment vertical="center"/>
    </xf>
    <xf numFmtId="0" fontId="161" fillId="55" borderId="0" xfId="2519" applyFont="1" applyFill="1" applyBorder="1" applyProtection="1">
      <alignment vertical="center"/>
      <protection locked="0"/>
    </xf>
    <xf numFmtId="0" fontId="161" fillId="55" borderId="2" xfId="2519" applyFont="1" applyFill="1" applyBorder="1" applyProtection="1">
      <alignment vertical="center"/>
      <protection locked="0"/>
    </xf>
    <xf numFmtId="0" fontId="161" fillId="55" borderId="150" xfId="2519" applyFont="1" applyFill="1" applyBorder="1" applyProtection="1">
      <alignment vertical="center"/>
      <protection locked="0"/>
    </xf>
    <xf numFmtId="0" fontId="161" fillId="55" borderId="151" xfId="2519" applyFont="1" applyFill="1" applyBorder="1" applyProtection="1">
      <alignment vertical="center"/>
      <protection locked="0"/>
    </xf>
    <xf numFmtId="0" fontId="161" fillId="55" borderId="158" xfId="2519" applyFont="1" applyFill="1" applyBorder="1" applyProtection="1">
      <alignment vertical="center"/>
      <protection locked="0"/>
    </xf>
    <xf numFmtId="0" fontId="161" fillId="55" borderId="159" xfId="2519" applyFont="1" applyFill="1" applyBorder="1" applyProtection="1">
      <alignment vertical="center"/>
      <protection locked="0"/>
    </xf>
    <xf numFmtId="0" fontId="161" fillId="55" borderId="138" xfId="2519" applyFont="1" applyFill="1" applyBorder="1" applyProtection="1">
      <alignment vertical="center"/>
      <protection locked="0"/>
    </xf>
    <xf numFmtId="0" fontId="161" fillId="57" borderId="107" xfId="2519" applyFont="1" applyFill="1" applyBorder="1" applyAlignment="1" applyProtection="1">
      <alignment vertical="center" shrinkToFit="1"/>
      <protection locked="0"/>
    </xf>
    <xf numFmtId="0" fontId="179" fillId="0" borderId="0" xfId="2519" applyFont="1">
      <alignment vertical="center"/>
    </xf>
    <xf numFmtId="0" fontId="180" fillId="0" borderId="0" xfId="2519" applyFont="1">
      <alignment vertical="center"/>
    </xf>
    <xf numFmtId="0" fontId="181" fillId="0" borderId="0" xfId="2519" applyFont="1">
      <alignment vertical="center"/>
    </xf>
    <xf numFmtId="0" fontId="162" fillId="53" borderId="0" xfId="2519" applyFont="1" applyFill="1" applyBorder="1" applyAlignment="1" applyProtection="1">
      <alignment horizontal="center" vertical="center"/>
      <protection hidden="1"/>
    </xf>
    <xf numFmtId="0" fontId="162" fillId="53" borderId="0" xfId="2519" applyFont="1" applyFill="1" applyProtection="1">
      <alignment vertical="center"/>
      <protection locked="0"/>
    </xf>
    <xf numFmtId="0" fontId="162" fillId="53" borderId="0" xfId="2519" applyFont="1" applyFill="1" applyAlignment="1" applyProtection="1">
      <alignment horizontal="left" vertical="center"/>
      <protection locked="0"/>
    </xf>
    <xf numFmtId="0" fontId="3" fillId="0" borderId="0" xfId="2519" applyFont="1">
      <alignment vertical="center"/>
    </xf>
    <xf numFmtId="0" fontId="179" fillId="0" borderId="0" xfId="2519" applyFont="1" applyAlignment="1">
      <alignment vertical="distributed"/>
    </xf>
    <xf numFmtId="0" fontId="180" fillId="0" borderId="0" xfId="2519" applyFont="1" applyAlignment="1">
      <alignment vertical="distributed"/>
    </xf>
    <xf numFmtId="0" fontId="152" fillId="0" borderId="0" xfId="2519" applyFont="1" applyAlignment="1">
      <alignment vertical="distributed"/>
    </xf>
    <xf numFmtId="0" fontId="151" fillId="0" borderId="0" xfId="2519" applyFont="1" applyAlignment="1">
      <alignment vertical="distributed"/>
    </xf>
    <xf numFmtId="0" fontId="160" fillId="0" borderId="0" xfId="2519" applyFont="1" applyAlignment="1" applyProtection="1">
      <alignment horizontal="centerContinuous" vertical="center"/>
    </xf>
    <xf numFmtId="0" fontId="161" fillId="0" borderId="0" xfId="2519" applyFont="1" applyAlignment="1" applyProtection="1">
      <alignment horizontal="centerContinuous" vertical="center"/>
    </xf>
    <xf numFmtId="0" fontId="161" fillId="0" borderId="0" xfId="2519" applyFont="1" applyProtection="1">
      <alignment vertical="center"/>
    </xf>
    <xf numFmtId="0" fontId="161" fillId="0" borderId="0" xfId="2519" applyFont="1" applyFill="1" applyProtection="1">
      <alignment vertical="center"/>
    </xf>
    <xf numFmtId="0" fontId="163" fillId="0" borderId="0" xfId="2519" applyFont="1" applyProtection="1">
      <alignment vertical="center"/>
    </xf>
    <xf numFmtId="0" fontId="162" fillId="53" borderId="150" xfId="2519" applyFont="1" applyFill="1" applyBorder="1" applyAlignment="1" applyProtection="1">
      <alignment horizontal="left" vertical="center"/>
    </xf>
    <xf numFmtId="0" fontId="162" fillId="53" borderId="0" xfId="2519" applyFont="1" applyFill="1" applyBorder="1" applyAlignment="1" applyProtection="1">
      <alignment horizontal="left" vertical="center"/>
    </xf>
    <xf numFmtId="0" fontId="162" fillId="53" borderId="151" xfId="2519" applyFont="1" applyFill="1" applyBorder="1" applyAlignment="1" applyProtection="1">
      <alignment horizontal="left" vertical="center"/>
    </xf>
    <xf numFmtId="0" fontId="164" fillId="0" borderId="0" xfId="2519" applyFont="1" applyProtection="1">
      <alignment vertical="center"/>
    </xf>
    <xf numFmtId="0" fontId="162" fillId="53" borderId="152" xfId="2519" applyFont="1" applyFill="1" applyBorder="1" applyAlignment="1" applyProtection="1">
      <alignment horizontal="left" vertical="center"/>
    </xf>
    <xf numFmtId="0" fontId="162" fillId="53" borderId="91" xfId="2519" applyFont="1" applyFill="1" applyBorder="1" applyAlignment="1" applyProtection="1">
      <alignment horizontal="left" vertical="center"/>
    </xf>
    <xf numFmtId="0" fontId="162" fillId="53" borderId="153" xfId="2519" applyFont="1" applyFill="1" applyBorder="1" applyAlignment="1" applyProtection="1">
      <alignment horizontal="left" vertical="center"/>
    </xf>
    <xf numFmtId="217" fontId="165" fillId="0" borderId="0" xfId="2519" applyNumberFormat="1" applyFont="1" applyFill="1" applyAlignment="1" applyProtection="1">
      <alignment horizontal="left" vertical="center"/>
    </xf>
    <xf numFmtId="0" fontId="166" fillId="0" borderId="145" xfId="2520" applyFont="1" applyFill="1" applyBorder="1" applyProtection="1">
      <alignment vertical="center"/>
    </xf>
    <xf numFmtId="0" fontId="162" fillId="0" borderId="145" xfId="2519" applyFont="1" applyFill="1" applyBorder="1" applyProtection="1">
      <alignment vertical="center"/>
    </xf>
    <xf numFmtId="0" fontId="167" fillId="0" borderId="0" xfId="2519" applyFont="1" applyProtection="1">
      <alignment vertical="center"/>
    </xf>
    <xf numFmtId="0" fontId="162" fillId="0" borderId="0" xfId="2519" applyFont="1" applyProtection="1">
      <alignment vertical="center"/>
    </xf>
    <xf numFmtId="0" fontId="164" fillId="0" borderId="26" xfId="2519" applyFont="1" applyBorder="1" applyProtection="1">
      <alignment vertical="center"/>
    </xf>
    <xf numFmtId="0" fontId="164" fillId="0" borderId="0" xfId="2519" applyFont="1" applyBorder="1" applyProtection="1">
      <alignment vertical="center"/>
    </xf>
    <xf numFmtId="0" fontId="164" fillId="0" borderId="150" xfId="2519" applyFont="1" applyBorder="1" applyProtection="1">
      <alignment vertical="center"/>
    </xf>
    <xf numFmtId="0" fontId="164" fillId="0" borderId="151" xfId="2519" applyFont="1" applyBorder="1" applyProtection="1">
      <alignment vertical="center"/>
    </xf>
    <xf numFmtId="0" fontId="161" fillId="54" borderId="26" xfId="2519" applyFont="1" applyFill="1" applyBorder="1" applyProtection="1">
      <alignment vertical="center"/>
    </xf>
    <xf numFmtId="0" fontId="161" fillId="54" borderId="0" xfId="2519" applyFont="1" applyFill="1" applyBorder="1" applyProtection="1">
      <alignment vertical="center"/>
    </xf>
    <xf numFmtId="0" fontId="170" fillId="55" borderId="0" xfId="2519" applyFont="1" applyFill="1" applyBorder="1" applyProtection="1">
      <alignment vertical="center"/>
    </xf>
    <xf numFmtId="0" fontId="161" fillId="55" borderId="0" xfId="2519" applyFont="1" applyFill="1" applyBorder="1" applyProtection="1">
      <alignment vertical="center"/>
    </xf>
    <xf numFmtId="0" fontId="161" fillId="56" borderId="150" xfId="2519" applyFont="1" applyFill="1" applyBorder="1" applyProtection="1">
      <alignment vertical="center"/>
    </xf>
    <xf numFmtId="0" fontId="161" fillId="56" borderId="0" xfId="2519" applyFont="1" applyFill="1" applyBorder="1" applyProtection="1">
      <alignment vertical="center"/>
    </xf>
    <xf numFmtId="0" fontId="161" fillId="58" borderId="0" xfId="2519" applyFont="1" applyFill="1" applyBorder="1" applyProtection="1">
      <alignment vertical="center"/>
    </xf>
    <xf numFmtId="0" fontId="161" fillId="58" borderId="29" xfId="2519" applyFont="1" applyFill="1" applyBorder="1" applyProtection="1">
      <alignment vertical="center"/>
    </xf>
    <xf numFmtId="38" fontId="161" fillId="56" borderId="150" xfId="2521" applyFont="1" applyFill="1" applyBorder="1" applyAlignment="1" applyProtection="1">
      <alignment horizontal="right" vertical="center" shrinkToFit="1"/>
    </xf>
    <xf numFmtId="38" fontId="161" fillId="56" borderId="0" xfId="2521" applyFont="1" applyFill="1" applyBorder="1" applyAlignment="1" applyProtection="1">
      <alignment horizontal="right" vertical="center" shrinkToFit="1"/>
    </xf>
    <xf numFmtId="40" fontId="161" fillId="53" borderId="0" xfId="2521" applyNumberFormat="1" applyFont="1" applyFill="1" applyBorder="1" applyAlignment="1" applyProtection="1">
      <alignment horizontal="right" vertical="center" shrinkToFit="1"/>
    </xf>
    <xf numFmtId="40" fontId="161" fillId="53" borderId="151" xfId="2521" applyNumberFormat="1" applyFont="1" applyFill="1" applyBorder="1" applyAlignment="1" applyProtection="1">
      <alignment horizontal="right" vertical="center" shrinkToFit="1"/>
    </xf>
    <xf numFmtId="0" fontId="161" fillId="0" borderId="157" xfId="2519" applyFont="1" applyBorder="1" applyProtection="1">
      <alignment vertical="center"/>
    </xf>
    <xf numFmtId="0" fontId="161" fillId="0" borderId="138" xfId="2519" applyFont="1" applyBorder="1" applyProtection="1">
      <alignment vertical="center"/>
    </xf>
    <xf numFmtId="0" fontId="161" fillId="0" borderId="0" xfId="2519" applyFont="1" applyAlignment="1" applyProtection="1">
      <alignment horizontal="right" vertical="center"/>
    </xf>
    <xf numFmtId="0" fontId="161" fillId="55" borderId="150" xfId="2519" applyFont="1" applyFill="1" applyBorder="1" applyProtection="1">
      <alignment vertical="center"/>
    </xf>
    <xf numFmtId="0" fontId="161" fillId="55" borderId="151" xfId="2519" applyFont="1" applyFill="1" applyBorder="1" applyProtection="1">
      <alignment vertical="center"/>
    </xf>
    <xf numFmtId="0" fontId="162" fillId="57" borderId="0" xfId="2519" applyFont="1" applyFill="1" applyBorder="1" applyAlignment="1" applyProtection="1">
      <alignment vertical="center" shrinkToFit="1"/>
    </xf>
    <xf numFmtId="0" fontId="162" fillId="57" borderId="0" xfId="2519" applyFont="1" applyFill="1" applyBorder="1" applyAlignment="1" applyProtection="1">
      <alignment vertical="center"/>
    </xf>
    <xf numFmtId="0" fontId="162" fillId="57" borderId="29" xfId="2519" applyFont="1" applyFill="1" applyBorder="1" applyAlignment="1" applyProtection="1">
      <alignment vertical="center" shrinkToFit="1"/>
    </xf>
    <xf numFmtId="0" fontId="161" fillId="54" borderId="26" xfId="2519" applyFont="1" applyFill="1" applyBorder="1" applyAlignment="1" applyProtection="1">
      <alignment horizontal="center" vertical="center"/>
    </xf>
    <xf numFmtId="0" fontId="161" fillId="54" borderId="0" xfId="2519" applyFont="1" applyFill="1" applyBorder="1" applyAlignment="1" applyProtection="1">
      <alignment horizontal="center" vertical="center"/>
    </xf>
    <xf numFmtId="38" fontId="161" fillId="60" borderId="150" xfId="2521" applyFont="1" applyFill="1" applyBorder="1" applyAlignment="1" applyProtection="1">
      <alignment horizontal="right" vertical="center"/>
    </xf>
    <xf numFmtId="38" fontId="161" fillId="60" borderId="0" xfId="2521" applyFont="1" applyFill="1" applyBorder="1" applyAlignment="1" applyProtection="1">
      <alignment horizontal="right" vertical="center"/>
    </xf>
    <xf numFmtId="38" fontId="161" fillId="58" borderId="150" xfId="2521" applyFont="1" applyFill="1" applyBorder="1" applyAlignment="1" applyProtection="1">
      <alignment horizontal="right" vertical="center"/>
    </xf>
    <xf numFmtId="38" fontId="161" fillId="58" borderId="0" xfId="2521" applyFont="1" applyFill="1" applyBorder="1" applyAlignment="1" applyProtection="1">
      <alignment horizontal="right" vertical="center"/>
    </xf>
    <xf numFmtId="0" fontId="161" fillId="55" borderId="158" xfId="2519" applyFont="1" applyFill="1" applyBorder="1" applyProtection="1">
      <alignment vertical="center"/>
    </xf>
    <xf numFmtId="0" fontId="161" fillId="55" borderId="2" xfId="2519" applyFont="1" applyFill="1" applyBorder="1" applyProtection="1">
      <alignment vertical="center"/>
    </xf>
    <xf numFmtId="0" fontId="161" fillId="55" borderId="159" xfId="2519" applyFont="1" applyFill="1" applyBorder="1" applyProtection="1">
      <alignment vertical="center"/>
    </xf>
    <xf numFmtId="0" fontId="161" fillId="55" borderId="138" xfId="2519" applyFont="1" applyFill="1" applyBorder="1" applyProtection="1">
      <alignment vertical="center"/>
    </xf>
    <xf numFmtId="0" fontId="161" fillId="57" borderId="107" xfId="2519" applyFont="1" applyFill="1" applyBorder="1" applyAlignment="1" applyProtection="1">
      <alignment vertical="center" shrinkToFit="1"/>
    </xf>
    <xf numFmtId="0" fontId="172" fillId="0" borderId="0" xfId="2519" applyFont="1" applyBorder="1" applyAlignment="1" applyProtection="1">
      <alignment horizontal="left" vertical="center"/>
    </xf>
    <xf numFmtId="38" fontId="172" fillId="0" borderId="0" xfId="2521" applyFont="1" applyBorder="1" applyAlignment="1" applyProtection="1">
      <alignment horizontal="left" vertical="center"/>
    </xf>
    <xf numFmtId="0" fontId="161" fillId="0" borderId="0" xfId="2519" applyFont="1" applyBorder="1" applyAlignment="1" applyProtection="1">
      <alignment vertical="center"/>
    </xf>
    <xf numFmtId="0" fontId="161" fillId="0" borderId="62" xfId="2519" applyFont="1" applyBorder="1" applyAlignment="1" applyProtection="1">
      <alignment vertical="center"/>
    </xf>
    <xf numFmtId="0" fontId="173" fillId="0" borderId="79" xfId="2519" applyFont="1" applyBorder="1" applyProtection="1">
      <alignment vertical="center"/>
    </xf>
    <xf numFmtId="0" fontId="162" fillId="0" borderId="62" xfId="2519" applyFont="1" applyBorder="1" applyProtection="1">
      <alignment vertical="center"/>
    </xf>
    <xf numFmtId="0" fontId="162" fillId="0" borderId="80" xfId="2519" applyFont="1" applyBorder="1" applyProtection="1">
      <alignment vertical="center"/>
    </xf>
    <xf numFmtId="0" fontId="162" fillId="0" borderId="2" xfId="2519" applyFont="1" applyBorder="1" applyProtection="1">
      <alignment vertical="center"/>
    </xf>
    <xf numFmtId="0" fontId="173" fillId="0" borderId="102" xfId="2519" applyFont="1" applyBorder="1" applyProtection="1">
      <alignment vertical="center"/>
    </xf>
    <xf numFmtId="0" fontId="162" fillId="0" borderId="0" xfId="2519" applyFont="1" applyFill="1" applyAlignment="1" applyProtection="1">
      <alignment horizontal="left" vertical="center"/>
    </xf>
    <xf numFmtId="0" fontId="182" fillId="0" borderId="0" xfId="2519" applyFont="1" applyProtection="1">
      <alignment vertical="center"/>
    </xf>
    <xf numFmtId="0" fontId="185" fillId="0" borderId="0" xfId="2519" applyFont="1" applyProtection="1">
      <alignment vertical="center"/>
    </xf>
    <xf numFmtId="0" fontId="186" fillId="0" borderId="0" xfId="2519" applyFont="1" applyProtection="1">
      <alignment vertical="center"/>
    </xf>
    <xf numFmtId="0" fontId="181" fillId="0" borderId="0" xfId="2519" applyFont="1" applyProtection="1">
      <alignment vertical="center"/>
    </xf>
    <xf numFmtId="0" fontId="187" fillId="0" borderId="0" xfId="2519" applyFont="1" applyProtection="1">
      <alignment vertical="center"/>
    </xf>
    <xf numFmtId="0" fontId="183" fillId="0" borderId="0" xfId="2519" applyFont="1" applyProtection="1">
      <alignment vertical="center"/>
    </xf>
    <xf numFmtId="0" fontId="184" fillId="0" borderId="0" xfId="2519" applyFont="1" applyProtection="1">
      <alignment vertical="center"/>
    </xf>
    <xf numFmtId="0" fontId="191" fillId="0" borderId="0" xfId="2519" applyFont="1" applyFill="1">
      <alignment vertical="center"/>
    </xf>
    <xf numFmtId="0" fontId="191" fillId="0" borderId="0" xfId="2519" applyFont="1">
      <alignment vertical="center"/>
    </xf>
    <xf numFmtId="49" fontId="140" fillId="0" borderId="0" xfId="0" applyNumberFormat="1" applyFont="1" applyBorder="1" applyAlignment="1" applyProtection="1">
      <alignment vertical="center"/>
      <protection locked="0"/>
    </xf>
    <xf numFmtId="0" fontId="8" fillId="0" borderId="5" xfId="2522" applyBorder="1">
      <alignment vertical="center"/>
    </xf>
    <xf numFmtId="0" fontId="8" fillId="0" borderId="0" xfId="2522">
      <alignment vertical="center"/>
    </xf>
    <xf numFmtId="0" fontId="195" fillId="0" borderId="0" xfId="2522" applyFont="1" applyAlignment="1">
      <alignment horizontal="centerContinuous" vertical="center"/>
    </xf>
    <xf numFmtId="0" fontId="132" fillId="0" borderId="0" xfId="2522" applyFont="1">
      <alignment vertical="center"/>
    </xf>
    <xf numFmtId="0" fontId="197" fillId="0" borderId="26" xfId="2522" applyFont="1" applyBorder="1" applyAlignment="1" applyProtection="1">
      <alignment horizontal="center" vertical="center"/>
      <protection locked="0"/>
    </xf>
    <xf numFmtId="0" fontId="197" fillId="0" borderId="169" xfId="2522" applyFont="1" applyBorder="1" applyAlignment="1" applyProtection="1">
      <alignment horizontal="center" vertical="center"/>
      <protection locked="0"/>
    </xf>
    <xf numFmtId="0" fontId="188" fillId="53" borderId="162" xfId="0" applyFont="1" applyFill="1" applyBorder="1" applyAlignment="1" applyProtection="1">
      <alignment horizontal="left" vertical="center" shrinkToFit="1"/>
      <protection locked="0"/>
    </xf>
    <xf numFmtId="0" fontId="132" fillId="53" borderId="79" xfId="2522" applyFont="1" applyFill="1" applyBorder="1" applyProtection="1">
      <alignment vertical="center"/>
      <protection locked="0" hidden="1"/>
    </xf>
    <xf numFmtId="0" fontId="132" fillId="53" borderId="62" xfId="2522" applyFont="1" applyFill="1" applyBorder="1" applyProtection="1">
      <alignment vertical="center"/>
      <protection locked="0" hidden="1"/>
    </xf>
    <xf numFmtId="0" fontId="132" fillId="53" borderId="80" xfId="2522" applyFont="1" applyFill="1" applyBorder="1" applyProtection="1">
      <alignment vertical="center"/>
      <protection locked="0" hidden="1"/>
    </xf>
    <xf numFmtId="0" fontId="132" fillId="53" borderId="26" xfId="2522" applyFont="1" applyFill="1" applyBorder="1" applyProtection="1">
      <alignment vertical="center"/>
      <protection locked="0" hidden="1"/>
    </xf>
    <xf numFmtId="0" fontId="132" fillId="53" borderId="0" xfId="2522" applyFont="1" applyFill="1" applyProtection="1">
      <alignment vertical="center"/>
      <protection locked="0" hidden="1"/>
    </xf>
    <xf numFmtId="0" fontId="132" fillId="53" borderId="29" xfId="2522" applyFont="1" applyFill="1" applyBorder="1" applyProtection="1">
      <alignment vertical="center"/>
      <protection locked="0" hidden="1"/>
    </xf>
    <xf numFmtId="0" fontId="132" fillId="53" borderId="28" xfId="2522" applyFont="1" applyFill="1" applyBorder="1" applyProtection="1">
      <alignment vertical="center"/>
      <protection locked="0" hidden="1"/>
    </xf>
    <xf numFmtId="0" fontId="132" fillId="53" borderId="2" xfId="2522" applyFont="1" applyFill="1" applyBorder="1" applyProtection="1">
      <alignment vertical="center"/>
      <protection locked="0" hidden="1"/>
    </xf>
    <xf numFmtId="0" fontId="132" fillId="53" borderId="30" xfId="2522" applyFont="1" applyFill="1" applyBorder="1" applyProtection="1">
      <alignment vertical="center"/>
      <protection locked="0" hidden="1"/>
    </xf>
    <xf numFmtId="49" fontId="116" fillId="0" borderId="103" xfId="0" applyNumberFormat="1" applyFont="1" applyBorder="1" applyAlignment="1" applyProtection="1">
      <alignment horizontal="left" vertical="center"/>
    </xf>
    <xf numFmtId="49" fontId="116" fillId="0" borderId="107" xfId="0" applyNumberFormat="1" applyFont="1" applyBorder="1" applyAlignment="1" applyProtection="1">
      <alignment horizontal="left" vertical="center"/>
    </xf>
    <xf numFmtId="49" fontId="116" fillId="0" borderId="0" xfId="0" applyNumberFormat="1" applyFont="1" applyFill="1" applyBorder="1" applyAlignment="1" applyProtection="1">
      <alignment horizontal="left" vertical="center"/>
    </xf>
    <xf numFmtId="221" fontId="162" fillId="57" borderId="0" xfId="2519" applyNumberFormat="1" applyFont="1" applyFill="1" applyBorder="1" applyAlignment="1" applyProtection="1">
      <alignment vertical="center" shrinkToFit="1"/>
      <protection locked="0"/>
    </xf>
    <xf numFmtId="221" fontId="162" fillId="57" borderId="0" xfId="1691" applyNumberFormat="1" applyFont="1" applyFill="1" applyBorder="1" applyAlignment="1" applyProtection="1">
      <alignment vertical="center" shrinkToFit="1"/>
      <protection locked="0"/>
    </xf>
    <xf numFmtId="221" fontId="162" fillId="57" borderId="29" xfId="1691" applyNumberFormat="1" applyFont="1" applyFill="1" applyBorder="1" applyAlignment="1" applyProtection="1">
      <alignment vertical="center" shrinkToFit="1"/>
      <protection locked="0"/>
    </xf>
    <xf numFmtId="0" fontId="2" fillId="0" borderId="0" xfId="2519" applyFont="1">
      <alignment vertical="center"/>
    </xf>
    <xf numFmtId="0" fontId="188" fillId="53" borderId="162" xfId="0" applyNumberFormat="1" applyFont="1" applyFill="1" applyBorder="1" applyAlignment="1" applyProtection="1">
      <alignment horizontal="left" vertical="center" shrinkToFit="1"/>
      <protection locked="0"/>
    </xf>
    <xf numFmtId="0" fontId="188" fillId="0" borderId="79" xfId="0" applyFont="1" applyBorder="1" applyProtection="1">
      <alignment vertical="center"/>
    </xf>
    <xf numFmtId="0" fontId="161" fillId="0" borderId="80" xfId="0" applyFont="1" applyBorder="1" applyProtection="1">
      <alignment vertical="center"/>
    </xf>
    <xf numFmtId="0" fontId="188" fillId="0" borderId="0" xfId="0" applyFont="1" applyProtection="1">
      <alignment vertical="center"/>
    </xf>
    <xf numFmtId="0" fontId="188" fillId="0" borderId="28" xfId="0" applyFont="1" applyBorder="1" applyProtection="1">
      <alignment vertical="center"/>
    </xf>
    <xf numFmtId="0" fontId="161" fillId="0" borderId="30" xfId="0" applyFont="1" applyBorder="1" applyAlignment="1" applyProtection="1">
      <alignment horizontal="center" vertical="center"/>
    </xf>
    <xf numFmtId="0" fontId="188" fillId="0" borderId="0" xfId="0" applyFont="1" applyBorder="1" applyAlignment="1" applyProtection="1">
      <alignment horizontal="left" vertical="center"/>
    </xf>
    <xf numFmtId="0" fontId="161" fillId="0" borderId="0" xfId="0" applyFont="1" applyBorder="1" applyAlignment="1" applyProtection="1">
      <alignment horizontal="left" vertical="top"/>
    </xf>
    <xf numFmtId="0" fontId="161" fillId="0" borderId="0" xfId="0" applyFont="1" applyAlignment="1" applyProtection="1">
      <alignment horizontal="center" vertical="center"/>
    </xf>
    <xf numFmtId="0" fontId="188" fillId="0" borderId="147" xfId="0" applyFont="1" applyBorder="1" applyProtection="1">
      <alignment vertical="center"/>
    </xf>
    <xf numFmtId="0" fontId="161" fillId="0" borderId="147" xfId="0" applyFont="1" applyBorder="1" applyAlignment="1" applyProtection="1">
      <alignment horizontal="center" vertical="center"/>
    </xf>
    <xf numFmtId="0" fontId="188" fillId="0" borderId="162" xfId="0" applyFont="1" applyBorder="1" applyAlignment="1" applyProtection="1">
      <alignment horizontal="center" vertical="center"/>
    </xf>
    <xf numFmtId="0" fontId="188" fillId="0" borderId="150" xfId="0" applyFont="1" applyBorder="1" applyProtection="1">
      <alignment vertical="center"/>
    </xf>
    <xf numFmtId="219" fontId="161" fillId="0" borderId="162" xfId="0" applyNumberFormat="1" applyFont="1" applyBorder="1" applyAlignment="1" applyProtection="1">
      <alignment horizontal="center" vertical="center"/>
    </xf>
    <xf numFmtId="0" fontId="189" fillId="0" borderId="164" xfId="0" applyFont="1" applyBorder="1" applyAlignment="1" applyProtection="1"/>
    <xf numFmtId="0" fontId="189" fillId="0" borderId="164" xfId="0" applyFont="1" applyBorder="1" applyAlignment="1" applyProtection="1">
      <alignment vertical="top"/>
    </xf>
    <xf numFmtId="0" fontId="188" fillId="0" borderId="164" xfId="0" applyFont="1" applyBorder="1" applyProtection="1">
      <alignment vertical="center"/>
    </xf>
    <xf numFmtId="0" fontId="188" fillId="0" borderId="165" xfId="0" applyFont="1" applyBorder="1" applyProtection="1">
      <alignment vertical="center"/>
    </xf>
    <xf numFmtId="0" fontId="188" fillId="0" borderId="162" xfId="0" applyFont="1" applyBorder="1" applyProtection="1">
      <alignment vertical="center"/>
    </xf>
    <xf numFmtId="0" fontId="161" fillId="0" borderId="162" xfId="0" applyFont="1" applyBorder="1" applyAlignment="1" applyProtection="1">
      <alignment horizontal="center" vertical="center"/>
    </xf>
    <xf numFmtId="0" fontId="188" fillId="0" borderId="163" xfId="0" applyFont="1" applyBorder="1" applyProtection="1">
      <alignment vertical="center"/>
    </xf>
    <xf numFmtId="0" fontId="161" fillId="55" borderId="138" xfId="2519" applyFont="1" applyFill="1" applyBorder="1" applyAlignment="1" applyProtection="1">
      <alignment vertical="center" shrinkToFit="1"/>
      <protection locked="0"/>
    </xf>
    <xf numFmtId="0" fontId="164" fillId="0" borderId="79" xfId="2519" applyFont="1" applyBorder="1" applyProtection="1">
      <alignment vertical="center"/>
    </xf>
    <xf numFmtId="0" fontId="164" fillId="0" borderId="62" xfId="2519" applyFont="1" applyBorder="1" applyProtection="1">
      <alignment vertical="center"/>
    </xf>
    <xf numFmtId="0" fontId="164" fillId="0" borderId="160" xfId="2519" applyFont="1" applyBorder="1" applyProtection="1">
      <alignment vertical="center"/>
    </xf>
    <xf numFmtId="0" fontId="164" fillId="0" borderId="161" xfId="2519" applyFont="1" applyBorder="1" applyProtection="1">
      <alignment vertical="center"/>
    </xf>
    <xf numFmtId="0" fontId="162" fillId="0" borderId="0" xfId="2519" applyFont="1" applyFill="1" applyBorder="1" applyAlignment="1" applyProtection="1">
      <alignment horizontal="left" vertical="center"/>
    </xf>
    <xf numFmtId="0" fontId="188" fillId="0" borderId="166" xfId="0" applyFont="1" applyBorder="1" applyAlignment="1" applyProtection="1">
      <alignment horizontal="left" vertical="center"/>
    </xf>
    <xf numFmtId="0" fontId="161" fillId="53" borderId="166" xfId="0" applyFont="1" applyFill="1" applyBorder="1" applyAlignment="1" applyProtection="1">
      <alignment horizontal="left" vertical="top"/>
      <protection locked="0"/>
    </xf>
    <xf numFmtId="0" fontId="126" fillId="53" borderId="166" xfId="2239" applyFont="1" applyFill="1" applyBorder="1" applyAlignment="1" applyProtection="1">
      <alignment horizontal="left" vertical="top"/>
      <protection locked="0"/>
    </xf>
    <xf numFmtId="0" fontId="190" fillId="53" borderId="166" xfId="0" applyFont="1" applyFill="1" applyBorder="1" applyAlignment="1" applyProtection="1">
      <alignment horizontal="left" vertical="top"/>
      <protection locked="0"/>
    </xf>
    <xf numFmtId="0" fontId="198" fillId="53" borderId="166" xfId="0" applyFont="1" applyFill="1" applyBorder="1" applyAlignment="1" applyProtection="1">
      <alignment horizontal="left" vertical="top"/>
      <protection locked="0"/>
    </xf>
    <xf numFmtId="0" fontId="188" fillId="0" borderId="157" xfId="0" applyFont="1" applyBorder="1" applyAlignment="1" applyProtection="1">
      <alignment horizontal="left" vertical="center" shrinkToFit="1"/>
    </xf>
    <xf numFmtId="0" fontId="188" fillId="0" borderId="107" xfId="0" applyFont="1" applyBorder="1" applyAlignment="1" applyProtection="1">
      <alignment horizontal="left" vertical="center" shrinkToFit="1"/>
    </xf>
    <xf numFmtId="0" fontId="161" fillId="54" borderId="26" xfId="2519" applyFont="1" applyFill="1" applyBorder="1" applyAlignment="1" applyProtection="1">
      <alignment horizontal="left" vertical="center" shrinkToFit="1"/>
      <protection locked="0"/>
    </xf>
    <xf numFmtId="0" fontId="161" fillId="54" borderId="0" xfId="2519" applyFont="1" applyFill="1" applyBorder="1" applyAlignment="1" applyProtection="1">
      <alignment horizontal="left" vertical="center" shrinkToFit="1"/>
      <protection locked="0"/>
    </xf>
    <xf numFmtId="0" fontId="170" fillId="55" borderId="0" xfId="2519" applyFont="1" applyFill="1" applyAlignment="1" applyProtection="1">
      <alignment horizontal="left" vertical="center" shrinkToFit="1"/>
      <protection locked="0"/>
    </xf>
    <xf numFmtId="0" fontId="170" fillId="55" borderId="151" xfId="2519" applyFont="1" applyFill="1" applyBorder="1" applyAlignment="1" applyProtection="1">
      <alignment horizontal="left" vertical="center" shrinkToFit="1"/>
      <protection locked="0"/>
    </xf>
    <xf numFmtId="0" fontId="170" fillId="55" borderId="0" xfId="2519" applyFont="1" applyFill="1" applyBorder="1" applyAlignment="1" applyProtection="1">
      <alignment horizontal="left" vertical="center" shrinkToFit="1"/>
      <protection locked="0"/>
    </xf>
    <xf numFmtId="0" fontId="161" fillId="54" borderId="0" xfId="2519" applyFont="1" applyFill="1" applyAlignment="1" applyProtection="1">
      <alignment horizontal="left" vertical="center" shrinkToFit="1"/>
      <protection locked="0"/>
    </xf>
    <xf numFmtId="0" fontId="162" fillId="55" borderId="144" xfId="2519" applyFont="1" applyFill="1" applyBorder="1" applyAlignment="1" applyProtection="1">
      <alignment horizontal="left" vertical="center"/>
      <protection locked="0"/>
    </xf>
    <xf numFmtId="0" fontId="162" fillId="55" borderId="145" xfId="2519" applyFont="1" applyFill="1" applyBorder="1" applyAlignment="1" applyProtection="1">
      <alignment horizontal="left" vertical="center"/>
      <protection locked="0"/>
    </xf>
    <xf numFmtId="0" fontId="162" fillId="55" borderId="146" xfId="2519" applyFont="1" applyFill="1" applyBorder="1" applyAlignment="1" applyProtection="1">
      <alignment horizontal="left" vertical="center"/>
      <protection locked="0"/>
    </xf>
    <xf numFmtId="217" fontId="162" fillId="53" borderId="147" xfId="2519" applyNumberFormat="1" applyFont="1" applyFill="1" applyBorder="1" applyAlignment="1" applyProtection="1">
      <alignment horizontal="left" vertical="center"/>
      <protection locked="0"/>
    </xf>
    <xf numFmtId="217" fontId="162" fillId="53" borderId="148" xfId="2519" applyNumberFormat="1" applyFont="1" applyFill="1" applyBorder="1" applyAlignment="1" applyProtection="1">
      <alignment horizontal="left" vertical="center"/>
      <protection locked="0"/>
    </xf>
    <xf numFmtId="217" fontId="162" fillId="53" borderId="149" xfId="2519" applyNumberFormat="1" applyFont="1" applyFill="1" applyBorder="1" applyAlignment="1" applyProtection="1">
      <alignment horizontal="left" vertical="center"/>
      <protection locked="0"/>
    </xf>
    <xf numFmtId="0" fontId="162" fillId="53" borderId="147" xfId="2519" applyFont="1" applyFill="1" applyBorder="1" applyAlignment="1" applyProtection="1">
      <alignment horizontal="left" vertical="center"/>
      <protection locked="0"/>
    </xf>
    <xf numFmtId="0" fontId="162" fillId="53" borderId="148" xfId="2519" applyFont="1" applyFill="1" applyBorder="1" applyAlignment="1" applyProtection="1">
      <alignment horizontal="left" vertical="center"/>
      <protection locked="0"/>
    </xf>
    <xf numFmtId="0" fontId="162" fillId="53" borderId="149" xfId="2519" applyFont="1" applyFill="1" applyBorder="1" applyAlignment="1" applyProtection="1">
      <alignment horizontal="left" vertical="center"/>
      <protection locked="0"/>
    </xf>
    <xf numFmtId="217" fontId="177" fillId="55" borderId="147" xfId="2519" applyNumberFormat="1" applyFont="1" applyFill="1" applyBorder="1" applyAlignment="1" applyProtection="1">
      <alignment horizontal="left" vertical="center"/>
      <protection locked="0"/>
    </xf>
    <xf numFmtId="217" fontId="177" fillId="55" borderId="148" xfId="2519" applyNumberFormat="1" applyFont="1" applyFill="1" applyBorder="1" applyAlignment="1" applyProtection="1">
      <alignment horizontal="left" vertical="center"/>
      <protection locked="0"/>
    </xf>
    <xf numFmtId="217" fontId="177" fillId="55" borderId="149" xfId="2519" applyNumberFormat="1" applyFont="1" applyFill="1" applyBorder="1" applyAlignment="1" applyProtection="1">
      <alignment horizontal="left" vertical="center"/>
      <protection locked="0"/>
    </xf>
    <xf numFmtId="0" fontId="162" fillId="55" borderId="144" xfId="2519" applyFont="1" applyFill="1" applyBorder="1" applyAlignment="1" applyProtection="1">
      <alignment horizontal="left" vertical="center" wrapText="1"/>
      <protection locked="0"/>
    </xf>
    <xf numFmtId="0" fontId="162" fillId="53" borderId="150" xfId="2519" applyFont="1" applyFill="1" applyBorder="1" applyAlignment="1" applyProtection="1">
      <alignment horizontal="left" vertical="center"/>
      <protection locked="0" hidden="1"/>
    </xf>
    <xf numFmtId="0" fontId="162" fillId="53" borderId="0" xfId="2519" applyFont="1" applyFill="1" applyBorder="1" applyAlignment="1" applyProtection="1">
      <alignment horizontal="left" vertical="center"/>
      <protection locked="0" hidden="1"/>
    </xf>
    <xf numFmtId="0" fontId="162" fillId="53" borderId="151" xfId="2519" applyFont="1" applyFill="1" applyBorder="1" applyAlignment="1" applyProtection="1">
      <alignment horizontal="left" vertical="center"/>
      <protection locked="0" hidden="1"/>
    </xf>
    <xf numFmtId="0" fontId="162" fillId="53" borderId="152" xfId="2519" applyFont="1" applyFill="1" applyBorder="1" applyAlignment="1" applyProtection="1">
      <alignment horizontal="left" vertical="center"/>
      <protection locked="0" hidden="1"/>
    </xf>
    <xf numFmtId="0" fontId="162" fillId="53" borderId="91" xfId="2519" applyFont="1" applyFill="1" applyBorder="1" applyAlignment="1" applyProtection="1">
      <alignment horizontal="left" vertical="center"/>
      <protection locked="0" hidden="1"/>
    </xf>
    <xf numFmtId="0" fontId="162" fillId="53" borderId="153" xfId="2519" applyFont="1" applyFill="1" applyBorder="1" applyAlignment="1" applyProtection="1">
      <alignment horizontal="left" vertical="center"/>
      <protection locked="0" hidden="1"/>
    </xf>
    <xf numFmtId="0" fontId="161" fillId="53" borderId="147" xfId="2519" applyFont="1" applyFill="1" applyBorder="1" applyAlignment="1" applyProtection="1">
      <alignment horizontal="center" vertical="center"/>
      <protection locked="0"/>
    </xf>
    <xf numFmtId="0" fontId="161" fillId="53" borderId="148" xfId="2519" applyFont="1" applyFill="1" applyBorder="1" applyAlignment="1" applyProtection="1">
      <alignment horizontal="center" vertical="center"/>
      <protection locked="0"/>
    </xf>
    <xf numFmtId="0" fontId="161" fillId="53" borderId="149" xfId="2519" applyFont="1" applyFill="1" applyBorder="1" applyAlignment="1" applyProtection="1">
      <alignment horizontal="center" vertical="center"/>
      <protection locked="0"/>
    </xf>
    <xf numFmtId="217" fontId="161" fillId="53" borderId="147" xfId="2519" applyNumberFormat="1" applyFont="1" applyFill="1" applyBorder="1" applyAlignment="1" applyProtection="1">
      <alignment horizontal="center" vertical="center"/>
      <protection locked="0"/>
    </xf>
    <xf numFmtId="217" fontId="161" fillId="53" borderId="148" xfId="2519" applyNumberFormat="1" applyFont="1" applyFill="1" applyBorder="1" applyAlignment="1" applyProtection="1">
      <alignment horizontal="center" vertical="center"/>
      <protection locked="0"/>
    </xf>
    <xf numFmtId="217" fontId="161" fillId="53" borderId="149" xfId="2519" applyNumberFormat="1" applyFont="1" applyFill="1" applyBorder="1" applyAlignment="1" applyProtection="1">
      <alignment horizontal="center" vertical="center"/>
      <protection locked="0"/>
    </xf>
    <xf numFmtId="0" fontId="178" fillId="54" borderId="157" xfId="2519" applyFont="1" applyFill="1" applyBorder="1" applyAlignment="1">
      <alignment horizontal="center" vertical="distributed" wrapText="1"/>
    </xf>
    <xf numFmtId="0" fontId="178" fillId="54" borderId="138" xfId="2519" applyFont="1" applyFill="1" applyBorder="1" applyAlignment="1">
      <alignment horizontal="center" vertical="distributed"/>
    </xf>
    <xf numFmtId="0" fontId="178" fillId="55" borderId="138" xfId="2519" applyFont="1" applyFill="1" applyBorder="1" applyAlignment="1">
      <alignment horizontal="center" vertical="distributed" wrapText="1"/>
    </xf>
    <xf numFmtId="0" fontId="178" fillId="55" borderId="138" xfId="2519" applyFont="1" applyFill="1" applyBorder="1" applyAlignment="1">
      <alignment horizontal="center" vertical="distributed"/>
    </xf>
    <xf numFmtId="0" fontId="178" fillId="56" borderId="154" xfId="2519" applyFont="1" applyFill="1" applyBorder="1" applyAlignment="1">
      <alignment horizontal="center" vertical="distributed" wrapText="1"/>
    </xf>
    <xf numFmtId="0" fontId="178" fillId="56" borderId="138" xfId="2519" applyFont="1" applyFill="1" applyBorder="1" applyAlignment="1">
      <alignment horizontal="center" vertical="distributed"/>
    </xf>
    <xf numFmtId="0" fontId="178" fillId="56" borderId="155" xfId="2519" applyFont="1" applyFill="1" applyBorder="1" applyAlignment="1">
      <alignment horizontal="center" vertical="distributed"/>
    </xf>
    <xf numFmtId="0" fontId="178" fillId="57" borderId="154" xfId="2519" applyFont="1" applyFill="1" applyBorder="1" applyAlignment="1">
      <alignment horizontal="center" vertical="distributed" wrapText="1"/>
    </xf>
    <xf numFmtId="0" fontId="178" fillId="57" borderId="138" xfId="2519" applyFont="1" applyFill="1" applyBorder="1" applyAlignment="1">
      <alignment horizontal="center" vertical="distributed"/>
    </xf>
    <xf numFmtId="0" fontId="178" fillId="57" borderId="155" xfId="2519" applyFont="1" applyFill="1" applyBorder="1" applyAlignment="1">
      <alignment horizontal="center" vertical="distributed"/>
    </xf>
    <xf numFmtId="0" fontId="168" fillId="58" borderId="138" xfId="2519" applyFont="1" applyFill="1" applyBorder="1" applyAlignment="1">
      <alignment horizontal="center" vertical="distributed" wrapText="1"/>
    </xf>
    <xf numFmtId="0" fontId="178" fillId="58" borderId="138" xfId="2519" applyFont="1" applyFill="1" applyBorder="1" applyAlignment="1">
      <alignment horizontal="center" vertical="distributed"/>
    </xf>
    <xf numFmtId="0" fontId="178" fillId="58" borderId="107" xfId="2519" applyFont="1" applyFill="1" applyBorder="1" applyAlignment="1">
      <alignment horizontal="center" vertical="distributed"/>
    </xf>
    <xf numFmtId="0" fontId="171" fillId="56" borderId="0" xfId="2519" applyFont="1" applyFill="1" applyBorder="1" applyAlignment="1" applyProtection="1">
      <alignment horizontal="center" vertical="center" shrinkToFit="1"/>
      <protection locked="0"/>
    </xf>
    <xf numFmtId="0" fontId="171" fillId="56" borderId="151" xfId="2519" applyFont="1" applyFill="1" applyBorder="1" applyAlignment="1" applyProtection="1">
      <alignment horizontal="center" vertical="center" shrinkToFit="1"/>
      <protection locked="0"/>
    </xf>
    <xf numFmtId="0" fontId="161" fillId="53" borderId="150" xfId="2519" applyFont="1" applyFill="1" applyBorder="1" applyAlignment="1" applyProtection="1">
      <alignment horizontal="right" vertical="center" shrinkToFit="1"/>
      <protection locked="0"/>
    </xf>
    <xf numFmtId="0" fontId="161" fillId="53" borderId="0" xfId="2519" applyFont="1" applyFill="1" applyBorder="1" applyAlignment="1" applyProtection="1">
      <alignment horizontal="right" vertical="center" shrinkToFit="1"/>
      <protection locked="0"/>
    </xf>
    <xf numFmtId="40" fontId="161" fillId="53" borderId="0" xfId="2521" applyNumberFormat="1" applyFont="1" applyFill="1" applyBorder="1" applyAlignment="1" applyProtection="1">
      <alignment horizontal="right" vertical="center" shrinkToFit="1"/>
      <protection locked="0"/>
    </xf>
    <xf numFmtId="40" fontId="161" fillId="53" borderId="151" xfId="2521" applyNumberFormat="1" applyFont="1" applyFill="1" applyBorder="1" applyAlignment="1" applyProtection="1">
      <alignment horizontal="right" vertical="center" shrinkToFit="1"/>
      <protection locked="0"/>
    </xf>
    <xf numFmtId="0" fontId="161" fillId="58" borderId="0" xfId="2519" applyFont="1" applyFill="1" applyBorder="1" applyAlignment="1" applyProtection="1">
      <alignment horizontal="right" vertical="center" shrinkToFit="1"/>
      <protection locked="0" hidden="1"/>
    </xf>
    <xf numFmtId="0" fontId="169" fillId="59" borderId="160" xfId="2519" applyFont="1" applyFill="1" applyBorder="1" applyAlignment="1" applyProtection="1">
      <alignment horizontal="left" vertical="center"/>
    </xf>
    <xf numFmtId="0" fontId="169" fillId="59" borderId="62" xfId="2519" applyFont="1" applyFill="1" applyBorder="1" applyAlignment="1" applyProtection="1">
      <alignment horizontal="left" vertical="center"/>
    </xf>
    <xf numFmtId="0" fontId="169" fillId="59" borderId="80" xfId="2519" applyFont="1" applyFill="1" applyBorder="1" applyAlignment="1" applyProtection="1">
      <alignment horizontal="left" vertical="center"/>
    </xf>
    <xf numFmtId="0" fontId="169" fillId="59" borderId="160" xfId="2519" applyFont="1" applyFill="1" applyBorder="1" applyAlignment="1" applyProtection="1">
      <alignment horizontal="right" vertical="center"/>
      <protection locked="0"/>
    </xf>
    <xf numFmtId="0" fontId="169" fillId="59" borderId="62" xfId="2519" applyFont="1" applyFill="1" applyBorder="1" applyAlignment="1" applyProtection="1">
      <alignment horizontal="right" vertical="center"/>
      <protection locked="0"/>
    </xf>
    <xf numFmtId="0" fontId="169" fillId="59" borderId="161" xfId="2519" applyFont="1" applyFill="1" applyBorder="1" applyAlignment="1" applyProtection="1">
      <alignment horizontal="right" vertical="center"/>
      <protection locked="0"/>
    </xf>
    <xf numFmtId="38" fontId="161" fillId="56" borderId="150" xfId="2519" applyNumberFormat="1" applyFont="1" applyFill="1" applyBorder="1" applyAlignment="1" applyProtection="1">
      <alignment horizontal="right" vertical="center" shrinkToFit="1"/>
      <protection locked="0"/>
    </xf>
    <xf numFmtId="38" fontId="161" fillId="56" borderId="0" xfId="2519" applyNumberFormat="1" applyFont="1" applyFill="1" applyAlignment="1" applyProtection="1">
      <alignment horizontal="right" vertical="center" shrinkToFit="1"/>
      <protection locked="0"/>
    </xf>
    <xf numFmtId="218" fontId="161" fillId="58" borderId="0" xfId="2521" applyNumberFormat="1" applyFont="1" applyFill="1" applyBorder="1" applyAlignment="1" applyProtection="1">
      <alignment horizontal="right" vertical="center" shrinkToFit="1"/>
      <protection locked="0"/>
    </xf>
    <xf numFmtId="218" fontId="161" fillId="58" borderId="29" xfId="2521" applyNumberFormat="1" applyFont="1" applyFill="1" applyBorder="1" applyAlignment="1" applyProtection="1">
      <alignment horizontal="right" vertical="center" shrinkToFit="1"/>
      <protection locked="0"/>
    </xf>
    <xf numFmtId="38" fontId="161" fillId="56" borderId="150" xfId="2521" applyFont="1" applyFill="1" applyBorder="1" applyAlignment="1" applyProtection="1">
      <alignment horizontal="right" vertical="center" shrinkToFit="1"/>
      <protection locked="0"/>
    </xf>
    <xf numFmtId="38" fontId="161" fillId="56" borderId="0" xfId="2521" applyFont="1" applyFill="1" applyBorder="1" applyAlignment="1" applyProtection="1">
      <alignment horizontal="right" vertical="center" shrinkToFit="1"/>
      <protection locked="0"/>
    </xf>
    <xf numFmtId="38" fontId="161" fillId="56" borderId="158" xfId="2521" applyFont="1" applyFill="1" applyBorder="1" applyAlignment="1" applyProtection="1">
      <alignment horizontal="right" vertical="center" shrinkToFit="1"/>
      <protection locked="0"/>
    </xf>
    <xf numFmtId="38" fontId="161" fillId="56" borderId="2" xfId="2521" applyFont="1" applyFill="1" applyBorder="1" applyAlignment="1" applyProtection="1">
      <alignment horizontal="right" vertical="center" shrinkToFit="1"/>
      <protection locked="0"/>
    </xf>
    <xf numFmtId="0" fontId="171" fillId="56" borderId="2" xfId="2519" applyFont="1" applyFill="1" applyBorder="1" applyAlignment="1" applyProtection="1">
      <alignment horizontal="center" vertical="center" shrinkToFit="1"/>
      <protection locked="0"/>
    </xf>
    <xf numFmtId="0" fontId="171" fillId="56" borderId="159" xfId="2519" applyFont="1" applyFill="1" applyBorder="1" applyAlignment="1" applyProtection="1">
      <alignment horizontal="center" vertical="center" shrinkToFit="1"/>
      <protection locked="0"/>
    </xf>
    <xf numFmtId="40" fontId="161" fillId="53" borderId="2" xfId="2521" applyNumberFormat="1" applyFont="1" applyFill="1" applyBorder="1" applyAlignment="1" applyProtection="1">
      <alignment horizontal="right" vertical="center" shrinkToFit="1"/>
      <protection locked="0"/>
    </xf>
    <xf numFmtId="40" fontId="161" fillId="53" borderId="159" xfId="2521" applyNumberFormat="1" applyFont="1" applyFill="1" applyBorder="1" applyAlignment="1" applyProtection="1">
      <alignment horizontal="right" vertical="center" shrinkToFit="1"/>
      <protection locked="0"/>
    </xf>
    <xf numFmtId="0" fontId="161" fillId="58" borderId="2" xfId="2519" applyFont="1" applyFill="1" applyBorder="1" applyAlignment="1" applyProtection="1">
      <alignment horizontal="right" vertical="center" shrinkToFit="1"/>
      <protection locked="0" hidden="1"/>
    </xf>
    <xf numFmtId="218" fontId="161" fillId="58" borderId="2" xfId="2521" applyNumberFormat="1" applyFont="1" applyFill="1" applyBorder="1" applyAlignment="1" applyProtection="1">
      <alignment horizontal="right" vertical="center" shrinkToFit="1"/>
      <protection locked="0"/>
    </xf>
    <xf numFmtId="218" fontId="161" fillId="58" borderId="30" xfId="2521" applyNumberFormat="1" applyFont="1" applyFill="1" applyBorder="1" applyAlignment="1" applyProtection="1">
      <alignment horizontal="right" vertical="center" shrinkToFit="1"/>
      <protection locked="0"/>
    </xf>
    <xf numFmtId="0" fontId="167" fillId="54" borderId="157" xfId="2519" applyFont="1" applyFill="1" applyBorder="1" applyAlignment="1" applyProtection="1">
      <alignment horizontal="center" vertical="distributed"/>
    </xf>
    <xf numFmtId="0" fontId="167" fillId="54" borderId="138" xfId="2519" applyFont="1" applyFill="1" applyBorder="1" applyAlignment="1" applyProtection="1">
      <alignment horizontal="center" vertical="distributed"/>
    </xf>
    <xf numFmtId="0" fontId="167" fillId="55" borderId="154" xfId="2519" applyFont="1" applyFill="1" applyBorder="1" applyAlignment="1" applyProtection="1">
      <alignment horizontal="center" vertical="distributed"/>
    </xf>
    <xf numFmtId="0" fontId="167" fillId="55" borderId="138" xfId="2519" applyFont="1" applyFill="1" applyBorder="1" applyAlignment="1" applyProtection="1">
      <alignment horizontal="center" vertical="distributed"/>
    </xf>
    <xf numFmtId="0" fontId="167" fillId="55" borderId="155" xfId="2519" applyFont="1" applyFill="1" applyBorder="1" applyAlignment="1" applyProtection="1">
      <alignment horizontal="center" vertical="distributed"/>
    </xf>
    <xf numFmtId="0" fontId="167" fillId="56" borderId="138" xfId="2519" applyFont="1" applyFill="1" applyBorder="1" applyAlignment="1" applyProtection="1">
      <alignment horizontal="center" vertical="distributed"/>
    </xf>
    <xf numFmtId="0" fontId="167" fillId="60" borderId="154" xfId="2519" applyFont="1" applyFill="1" applyBorder="1" applyAlignment="1" applyProtection="1">
      <alignment horizontal="center" vertical="distributed"/>
    </xf>
    <xf numFmtId="0" fontId="167" fillId="60" borderId="138" xfId="2519" applyFont="1" applyFill="1" applyBorder="1" applyAlignment="1" applyProtection="1">
      <alignment horizontal="center" vertical="distributed"/>
    </xf>
    <xf numFmtId="0" fontId="167" fillId="60" borderId="155" xfId="2519" applyFont="1" applyFill="1" applyBorder="1" applyAlignment="1" applyProtection="1">
      <alignment horizontal="center" vertical="distributed"/>
    </xf>
    <xf numFmtId="0" fontId="167" fillId="58" borderId="154" xfId="2519" applyFont="1" applyFill="1" applyBorder="1" applyAlignment="1" applyProtection="1">
      <alignment horizontal="center" vertical="distributed"/>
    </xf>
    <xf numFmtId="0" fontId="167" fillId="58" borderId="138" xfId="2519" applyFont="1" applyFill="1" applyBorder="1" applyAlignment="1" applyProtection="1">
      <alignment horizontal="center" vertical="distributed"/>
    </xf>
    <xf numFmtId="0" fontId="167" fillId="58" borderId="155" xfId="2519" applyFont="1" applyFill="1" applyBorder="1" applyAlignment="1" applyProtection="1">
      <alignment horizontal="center" vertical="distributed"/>
    </xf>
    <xf numFmtId="0" fontId="167" fillId="57" borderId="138" xfId="2519" applyFont="1" applyFill="1" applyBorder="1" applyAlignment="1" applyProtection="1">
      <alignment horizontal="center" vertical="justify" wrapText="1"/>
    </xf>
    <xf numFmtId="0" fontId="167" fillId="57" borderId="138" xfId="2519" applyFont="1" applyFill="1" applyBorder="1" applyAlignment="1" applyProtection="1">
      <alignment horizontal="center" vertical="justify"/>
    </xf>
    <xf numFmtId="0" fontId="167" fillId="57" borderId="107" xfId="2519" applyFont="1" applyFill="1" applyBorder="1" applyAlignment="1" applyProtection="1">
      <alignment horizontal="center" vertical="justify"/>
    </xf>
    <xf numFmtId="38" fontId="161" fillId="56" borderId="154" xfId="2521" applyFont="1" applyFill="1" applyBorder="1" applyAlignment="1" applyProtection="1">
      <alignment horizontal="right" vertical="center" shrinkToFit="1"/>
      <protection locked="0"/>
    </xf>
    <xf numFmtId="38" fontId="161" fillId="56" borderId="138" xfId="2521" applyFont="1" applyFill="1" applyBorder="1" applyAlignment="1" applyProtection="1">
      <alignment horizontal="right" vertical="center" shrinkToFit="1"/>
      <protection locked="0"/>
    </xf>
    <xf numFmtId="0" fontId="171" fillId="56" borderId="138" xfId="2519" applyFont="1" applyFill="1" applyBorder="1" applyAlignment="1" applyProtection="1">
      <alignment horizontal="center" vertical="center" shrinkToFit="1"/>
      <protection locked="0"/>
    </xf>
    <xf numFmtId="0" fontId="171" fillId="56" borderId="155" xfId="2519" applyFont="1" applyFill="1" applyBorder="1" applyAlignment="1" applyProtection="1">
      <alignment horizontal="center" vertical="center" shrinkToFit="1"/>
      <protection locked="0"/>
    </xf>
    <xf numFmtId="0" fontId="161" fillId="0" borderId="154" xfId="2519" applyFont="1" applyBorder="1" applyAlignment="1" applyProtection="1">
      <alignment horizontal="right" vertical="center"/>
    </xf>
    <xf numFmtId="0" fontId="161" fillId="0" borderId="138" xfId="2519" applyFont="1" applyBorder="1" applyAlignment="1" applyProtection="1">
      <alignment horizontal="right" vertical="center"/>
    </xf>
    <xf numFmtId="38" fontId="161" fillId="0" borderId="138" xfId="2521" applyFont="1" applyBorder="1" applyAlignment="1" applyProtection="1">
      <alignment horizontal="right" vertical="center"/>
    </xf>
    <xf numFmtId="38" fontId="161" fillId="0" borderId="155" xfId="2521" applyFont="1" applyBorder="1" applyAlignment="1" applyProtection="1">
      <alignment horizontal="right" vertical="center"/>
    </xf>
    <xf numFmtId="0" fontId="161" fillId="58" borderId="138" xfId="2519" applyFont="1" applyFill="1" applyBorder="1" applyAlignment="1" applyProtection="1">
      <alignment horizontal="right" vertical="center" shrinkToFit="1"/>
      <protection locked="0" hidden="1"/>
    </xf>
    <xf numFmtId="218" fontId="161" fillId="58" borderId="138" xfId="2521" applyNumberFormat="1" applyFont="1" applyFill="1" applyBorder="1" applyAlignment="1" applyProtection="1">
      <alignment horizontal="right" vertical="center" shrinkToFit="1"/>
      <protection locked="0"/>
    </xf>
    <xf numFmtId="218" fontId="161" fillId="58" borderId="107" xfId="2521" applyNumberFormat="1" applyFont="1" applyFill="1" applyBorder="1" applyAlignment="1" applyProtection="1">
      <alignment horizontal="right" vertical="center" shrinkToFit="1"/>
      <protection locked="0"/>
    </xf>
    <xf numFmtId="0" fontId="190" fillId="58" borderId="0" xfId="2519" applyFont="1" applyFill="1" applyBorder="1" applyAlignment="1" applyProtection="1">
      <alignment horizontal="center" vertical="center"/>
      <protection locked="0"/>
    </xf>
    <xf numFmtId="0" fontId="190" fillId="58" borderId="151" xfId="2519" applyFont="1" applyFill="1" applyBorder="1" applyAlignment="1" applyProtection="1">
      <alignment horizontal="center" vertical="center"/>
      <protection locked="0"/>
    </xf>
    <xf numFmtId="0" fontId="161" fillId="54" borderId="26" xfId="2519" applyFont="1" applyFill="1" applyBorder="1" applyAlignment="1" applyProtection="1">
      <alignment horizontal="center" vertical="center"/>
      <protection locked="0"/>
    </xf>
    <xf numFmtId="0" fontId="161" fillId="54" borderId="0" xfId="2519" applyFont="1" applyFill="1" applyBorder="1" applyAlignment="1" applyProtection="1">
      <alignment horizontal="center" vertical="center"/>
      <protection locked="0"/>
    </xf>
    <xf numFmtId="38" fontId="161" fillId="56" borderId="0" xfId="2521" applyFont="1" applyFill="1" applyBorder="1" applyAlignment="1" applyProtection="1">
      <alignment horizontal="center" vertical="center" shrinkToFit="1"/>
      <protection locked="0"/>
    </xf>
    <xf numFmtId="223" fontId="162" fillId="60" borderId="150" xfId="2521" applyNumberFormat="1" applyFont="1" applyFill="1" applyBorder="1" applyAlignment="1" applyProtection="1">
      <alignment horizontal="right" vertical="center" shrinkToFit="1"/>
      <protection locked="0"/>
    </xf>
    <xf numFmtId="223" fontId="162" fillId="60" borderId="0" xfId="2521" applyNumberFormat="1" applyFont="1" applyFill="1" applyBorder="1" applyAlignment="1" applyProtection="1">
      <alignment horizontal="right" vertical="center" shrinkToFit="1"/>
      <protection locked="0"/>
    </xf>
    <xf numFmtId="0" fontId="161" fillId="60" borderId="0" xfId="2519" applyFont="1" applyFill="1" applyBorder="1" applyAlignment="1" applyProtection="1">
      <alignment horizontal="center" vertical="center"/>
      <protection locked="0"/>
    </xf>
    <xf numFmtId="0" fontId="161" fillId="60" borderId="151" xfId="2519" applyFont="1" applyFill="1" applyBorder="1" applyAlignment="1" applyProtection="1">
      <alignment horizontal="center" vertical="center"/>
      <protection locked="0"/>
    </xf>
    <xf numFmtId="222" fontId="162" fillId="58" borderId="150" xfId="2521" applyNumberFormat="1" applyFont="1" applyFill="1" applyBorder="1" applyAlignment="1" applyProtection="1">
      <alignment horizontal="right" vertical="center" shrinkToFit="1"/>
      <protection locked="0"/>
    </xf>
    <xf numFmtId="222" fontId="162" fillId="58" borderId="0" xfId="2521" applyNumberFormat="1" applyFont="1" applyFill="1" applyBorder="1" applyAlignment="1" applyProtection="1">
      <alignment horizontal="right" vertical="center" shrinkToFit="1"/>
      <protection locked="0"/>
    </xf>
    <xf numFmtId="38" fontId="161" fillId="56" borderId="62" xfId="2521" applyFont="1" applyFill="1" applyBorder="1" applyAlignment="1" applyProtection="1">
      <alignment horizontal="center" vertical="center" shrinkToFit="1"/>
      <protection locked="0"/>
    </xf>
    <xf numFmtId="0" fontId="162" fillId="0" borderId="26" xfId="2519" applyFont="1" applyBorder="1" applyAlignment="1" applyProtection="1">
      <alignment horizontal="left" vertical="center"/>
      <protection locked="0"/>
    </xf>
    <xf numFmtId="0" fontId="162" fillId="0" borderId="0" xfId="2519" applyFont="1" applyBorder="1" applyAlignment="1" applyProtection="1">
      <alignment horizontal="left" vertical="center"/>
      <protection locked="0"/>
    </xf>
    <xf numFmtId="0" fontId="162" fillId="0" borderId="29" xfId="2519" applyFont="1" applyBorder="1" applyAlignment="1" applyProtection="1">
      <alignment horizontal="left" vertical="center"/>
      <protection locked="0"/>
    </xf>
    <xf numFmtId="0" fontId="162" fillId="0" borderId="28" xfId="2519" applyFont="1" applyBorder="1" applyAlignment="1" applyProtection="1">
      <alignment horizontal="left" vertical="center"/>
      <protection locked="0"/>
    </xf>
    <xf numFmtId="0" fontId="162" fillId="0" borderId="2" xfId="2519" applyFont="1" applyBorder="1" applyAlignment="1" applyProtection="1">
      <alignment horizontal="left" vertical="center"/>
      <protection locked="0"/>
    </xf>
    <xf numFmtId="0" fontId="162" fillId="0" borderId="30" xfId="2519" applyFont="1" applyBorder="1" applyAlignment="1" applyProtection="1">
      <alignment horizontal="left" vertical="center"/>
      <protection locked="0"/>
    </xf>
    <xf numFmtId="178" fontId="162" fillId="57" borderId="138" xfId="2519" applyNumberFormat="1" applyFont="1" applyFill="1" applyBorder="1" applyAlignment="1" applyProtection="1">
      <alignment horizontal="center" vertical="center" shrinkToFit="1"/>
      <protection locked="0" hidden="1"/>
    </xf>
    <xf numFmtId="38" fontId="161" fillId="0" borderId="0" xfId="2521" applyFont="1" applyBorder="1" applyAlignment="1" applyProtection="1">
      <alignment horizontal="right" vertical="center"/>
    </xf>
    <xf numFmtId="0" fontId="161" fillId="0" borderId="0" xfId="2519" applyFont="1" applyBorder="1" applyAlignment="1" applyProtection="1">
      <alignment horizontal="center" vertical="center"/>
    </xf>
    <xf numFmtId="0" fontId="162" fillId="0" borderId="79" xfId="2519" applyFont="1" applyBorder="1" applyAlignment="1" applyProtection="1">
      <alignment horizontal="left" vertical="center"/>
      <protection locked="0"/>
    </xf>
    <xf numFmtId="0" fontId="162" fillId="0" borderId="62" xfId="2519" applyFont="1" applyBorder="1" applyAlignment="1" applyProtection="1">
      <alignment horizontal="left" vertical="center"/>
      <protection locked="0"/>
    </xf>
    <xf numFmtId="0" fontId="162" fillId="0" borderId="80" xfId="2519" applyFont="1" applyBorder="1" applyAlignment="1" applyProtection="1">
      <alignment horizontal="left" vertical="center"/>
      <protection locked="0"/>
    </xf>
    <xf numFmtId="38" fontId="162" fillId="56" borderId="154" xfId="2521" applyFont="1" applyFill="1" applyBorder="1" applyAlignment="1" applyProtection="1">
      <alignment horizontal="center" vertical="center" shrinkToFit="1"/>
      <protection locked="0" hidden="1"/>
    </xf>
    <xf numFmtId="38" fontId="162" fillId="56" borderId="138" xfId="2521" applyFont="1" applyFill="1" applyBorder="1" applyAlignment="1" applyProtection="1">
      <alignment horizontal="center" vertical="center" shrinkToFit="1"/>
      <protection locked="0" hidden="1"/>
    </xf>
    <xf numFmtId="222" fontId="162" fillId="60" borderId="154" xfId="2521" applyNumberFormat="1" applyFont="1" applyFill="1" applyBorder="1" applyAlignment="1" applyProtection="1">
      <alignment horizontal="right" vertical="center" shrinkToFit="1"/>
      <protection locked="0" hidden="1"/>
    </xf>
    <xf numFmtId="222" fontId="162" fillId="60" borderId="138" xfId="2521" applyNumberFormat="1" applyFont="1" applyFill="1" applyBorder="1" applyAlignment="1" applyProtection="1">
      <alignment horizontal="right" vertical="center" shrinkToFit="1"/>
      <protection locked="0" hidden="1"/>
    </xf>
    <xf numFmtId="0" fontId="161" fillId="60" borderId="138" xfId="2519" applyFont="1" applyFill="1" applyBorder="1" applyAlignment="1" applyProtection="1">
      <alignment horizontal="center" vertical="center" shrinkToFit="1"/>
      <protection locked="0"/>
    </xf>
    <xf numFmtId="0" fontId="161" fillId="60" borderId="155" xfId="2519" applyFont="1" applyFill="1" applyBorder="1" applyAlignment="1" applyProtection="1">
      <alignment horizontal="center" vertical="center" shrinkToFit="1"/>
      <protection locked="0"/>
    </xf>
    <xf numFmtId="222" fontId="162" fillId="58" borderId="154" xfId="2521" applyNumberFormat="1" applyFont="1" applyFill="1" applyBorder="1" applyAlignment="1" applyProtection="1">
      <alignment horizontal="right" vertical="center" shrinkToFit="1"/>
      <protection locked="0" hidden="1"/>
    </xf>
    <xf numFmtId="222" fontId="162" fillId="58" borderId="138" xfId="2521" applyNumberFormat="1" applyFont="1" applyFill="1" applyBorder="1" applyAlignment="1" applyProtection="1">
      <alignment horizontal="right" vertical="center" shrinkToFit="1"/>
      <protection locked="0" hidden="1"/>
    </xf>
    <xf numFmtId="0" fontId="190" fillId="58" borderId="138" xfId="2519" applyFont="1" applyFill="1" applyBorder="1" applyAlignment="1" applyProtection="1">
      <alignment horizontal="center" vertical="center" shrinkToFit="1"/>
      <protection locked="0"/>
    </xf>
    <xf numFmtId="0" fontId="190" fillId="58" borderId="155" xfId="2519" applyFont="1" applyFill="1" applyBorder="1" applyAlignment="1" applyProtection="1">
      <alignment horizontal="center" vertical="center" shrinkToFit="1"/>
      <protection locked="0"/>
    </xf>
    <xf numFmtId="216" fontId="143" fillId="0" borderId="79" xfId="0" applyNumberFormat="1" applyFont="1" applyBorder="1" applyAlignment="1" applyProtection="1">
      <alignment horizontal="center" vertical="center"/>
      <protection locked="0"/>
    </xf>
    <xf numFmtId="216" fontId="143" fillId="0" borderId="62" xfId="0" applyNumberFormat="1" applyFont="1" applyBorder="1" applyAlignment="1" applyProtection="1">
      <alignment horizontal="center" vertical="center"/>
      <protection locked="0"/>
    </xf>
    <xf numFmtId="216" fontId="143" fillId="0" borderId="80" xfId="0" applyNumberFormat="1" applyFont="1" applyBorder="1" applyAlignment="1" applyProtection="1">
      <alignment horizontal="center" vertical="center"/>
      <protection locked="0"/>
    </xf>
    <xf numFmtId="216" fontId="143" fillId="0" borderId="28" xfId="0" applyNumberFormat="1" applyFont="1" applyBorder="1" applyAlignment="1" applyProtection="1">
      <alignment horizontal="center" vertical="center"/>
      <protection locked="0"/>
    </xf>
    <xf numFmtId="216" fontId="143" fillId="0" borderId="2" xfId="0" applyNumberFormat="1" applyFont="1" applyBorder="1" applyAlignment="1" applyProtection="1">
      <alignment horizontal="center" vertical="center"/>
      <protection locked="0"/>
    </xf>
    <xf numFmtId="216" fontId="143" fillId="0" borderId="30" xfId="0" applyNumberFormat="1" applyFont="1" applyBorder="1" applyAlignment="1" applyProtection="1">
      <alignment horizontal="center" vertical="center"/>
      <protection locked="0"/>
    </xf>
    <xf numFmtId="49" fontId="132" fillId="0" borderId="79" xfId="0" applyNumberFormat="1" applyFont="1" applyBorder="1" applyAlignment="1" applyProtection="1">
      <alignment horizontal="left" vertical="top" wrapText="1"/>
      <protection locked="0"/>
    </xf>
    <xf numFmtId="49" fontId="132" fillId="0" borderId="62" xfId="0" applyNumberFormat="1" applyFont="1" applyBorder="1" applyAlignment="1" applyProtection="1">
      <alignment horizontal="left" vertical="top"/>
      <protection locked="0"/>
    </xf>
    <xf numFmtId="49" fontId="132" fillId="0" borderId="80" xfId="0" applyNumberFormat="1" applyFont="1" applyBorder="1" applyAlignment="1" applyProtection="1">
      <alignment horizontal="left" vertical="top"/>
      <protection locked="0"/>
    </xf>
    <xf numFmtId="49" fontId="132" fillId="0" borderId="26" xfId="0" applyNumberFormat="1" applyFont="1" applyBorder="1" applyAlignment="1" applyProtection="1">
      <alignment horizontal="left" vertical="top"/>
      <protection locked="0"/>
    </xf>
    <xf numFmtId="49" fontId="132" fillId="0" borderId="0" xfId="0" applyNumberFormat="1" applyFont="1" applyBorder="1" applyAlignment="1" applyProtection="1">
      <alignment horizontal="left" vertical="top"/>
      <protection locked="0"/>
    </xf>
    <xf numFmtId="49" fontId="132" fillId="0" borderId="29" xfId="0" applyNumberFormat="1" applyFont="1" applyBorder="1" applyAlignment="1" applyProtection="1">
      <alignment horizontal="left" vertical="top"/>
      <protection locked="0"/>
    </xf>
    <xf numFmtId="49" fontId="132" fillId="0" borderId="28" xfId="0" applyNumberFormat="1" applyFont="1" applyBorder="1" applyAlignment="1" applyProtection="1">
      <alignment horizontal="left" vertical="top"/>
      <protection locked="0"/>
    </xf>
    <xf numFmtId="49" fontId="132" fillId="0" borderId="2" xfId="0" applyNumberFormat="1" applyFont="1" applyBorder="1" applyAlignment="1" applyProtection="1">
      <alignment horizontal="left" vertical="top"/>
      <protection locked="0"/>
    </xf>
    <xf numFmtId="49" fontId="132" fillId="0" borderId="30" xfId="0" applyNumberFormat="1" applyFont="1" applyBorder="1" applyAlignment="1" applyProtection="1">
      <alignment horizontal="left" vertical="top"/>
      <protection locked="0"/>
    </xf>
    <xf numFmtId="178" fontId="8" fillId="51" borderId="65" xfId="1691" applyNumberFormat="1" applyFont="1" applyFill="1" applyBorder="1" applyAlignment="1" applyProtection="1">
      <alignment horizontal="center" vertical="center" shrinkToFit="1"/>
      <protection locked="0"/>
    </xf>
    <xf numFmtId="178" fontId="8" fillId="51" borderId="52" xfId="1691" applyNumberFormat="1" applyFont="1" applyFill="1" applyBorder="1" applyAlignment="1" applyProtection="1">
      <alignment horizontal="center" vertical="center" shrinkToFit="1"/>
      <protection locked="0"/>
    </xf>
    <xf numFmtId="178" fontId="8" fillId="51" borderId="129" xfId="1691" applyNumberFormat="1" applyFont="1" applyFill="1" applyBorder="1" applyAlignment="1" applyProtection="1">
      <alignment horizontal="center" vertical="center" shrinkToFit="1"/>
      <protection locked="0"/>
    </xf>
    <xf numFmtId="49" fontId="8" fillId="51" borderId="49" xfId="0" applyNumberFormat="1" applyFont="1" applyFill="1" applyBorder="1" applyAlignment="1" applyProtection="1">
      <alignment horizontal="left" vertical="center" shrinkToFit="1"/>
      <protection locked="0"/>
    </xf>
    <xf numFmtId="49" fontId="8" fillId="51" borderId="50" xfId="0" applyNumberFormat="1" applyFont="1" applyFill="1" applyBorder="1" applyAlignment="1" applyProtection="1">
      <alignment horizontal="left" vertical="center" shrinkToFit="1"/>
      <protection locked="0"/>
    </xf>
    <xf numFmtId="49" fontId="8" fillId="51" borderId="84" xfId="0" applyNumberFormat="1" applyFont="1" applyFill="1" applyBorder="1" applyAlignment="1" applyProtection="1">
      <alignment horizontal="left" vertical="center" shrinkToFit="1"/>
      <protection locked="0"/>
    </xf>
    <xf numFmtId="0" fontId="138" fillId="0" borderId="10" xfId="0" applyFont="1" applyBorder="1" applyAlignment="1">
      <alignment horizontal="center" vertical="center"/>
    </xf>
    <xf numFmtId="0" fontId="138" fillId="0" borderId="88" xfId="0" applyFont="1" applyBorder="1" applyAlignment="1">
      <alignment horizontal="center" vertical="center"/>
    </xf>
    <xf numFmtId="0" fontId="138" fillId="0" borderId="89" xfId="0" applyFont="1" applyBorder="1" applyAlignment="1">
      <alignment horizontal="center" vertical="center"/>
    </xf>
    <xf numFmtId="0" fontId="139" fillId="52" borderId="79" xfId="0" applyFont="1" applyFill="1" applyBorder="1" applyAlignment="1" applyProtection="1">
      <alignment horizontal="center" vertical="center"/>
      <protection locked="0"/>
    </xf>
    <xf numFmtId="0" fontId="139" fillId="52" borderId="62" xfId="0" applyFont="1" applyFill="1" applyBorder="1" applyAlignment="1" applyProtection="1">
      <alignment horizontal="center" vertical="center"/>
      <protection locked="0"/>
    </xf>
    <xf numFmtId="0" fontId="139" fillId="52" borderId="80" xfId="0" applyFont="1" applyFill="1" applyBorder="1" applyAlignment="1" applyProtection="1">
      <alignment horizontal="center" vertical="center"/>
      <protection locked="0"/>
    </xf>
    <xf numFmtId="0" fontId="139" fillId="52" borderId="28" xfId="0" applyFont="1" applyFill="1" applyBorder="1" applyAlignment="1" applyProtection="1">
      <alignment horizontal="center" vertical="center"/>
      <protection locked="0"/>
    </xf>
    <xf numFmtId="0" fontId="139" fillId="52" borderId="90" xfId="0" applyFont="1" applyFill="1" applyBorder="1" applyAlignment="1" applyProtection="1">
      <alignment horizontal="center" vertical="center"/>
      <protection locked="0"/>
    </xf>
    <xf numFmtId="0" fontId="139" fillId="52" borderId="30" xfId="0" applyFont="1" applyFill="1" applyBorder="1" applyAlignment="1" applyProtection="1">
      <alignment horizontal="center" vertical="center"/>
      <protection locked="0"/>
    </xf>
    <xf numFmtId="49" fontId="8" fillId="55" borderId="99" xfId="0" applyNumberFormat="1" applyFont="1" applyFill="1" applyBorder="1" applyAlignment="1" applyProtection="1">
      <alignment horizontal="left" vertical="center" shrinkToFit="1"/>
      <protection locked="0"/>
    </xf>
    <xf numFmtId="49" fontId="8" fillId="55" borderId="100" xfId="0" applyNumberFormat="1" applyFont="1" applyFill="1" applyBorder="1" applyAlignment="1" applyProtection="1">
      <alignment horizontal="left" vertical="center" shrinkToFit="1"/>
      <protection locked="0"/>
    </xf>
    <xf numFmtId="49" fontId="8" fillId="55" borderId="101" xfId="0" applyNumberFormat="1" applyFont="1" applyFill="1" applyBorder="1" applyAlignment="1" applyProtection="1">
      <alignment horizontal="left" vertical="center" shrinkToFit="1"/>
      <protection locked="0"/>
    </xf>
    <xf numFmtId="49" fontId="8" fillId="51" borderId="51" xfId="0" applyNumberFormat="1" applyFont="1" applyFill="1" applyBorder="1" applyAlignment="1" applyProtection="1">
      <alignment horizontal="left" vertical="center" shrinkToFit="1"/>
      <protection locked="0"/>
    </xf>
    <xf numFmtId="178" fontId="8" fillId="51" borderId="72" xfId="1691" applyNumberFormat="1" applyFont="1" applyFill="1" applyBorder="1" applyAlignment="1" applyProtection="1">
      <alignment horizontal="center" vertical="center" shrinkToFit="1"/>
      <protection locked="0"/>
    </xf>
    <xf numFmtId="178" fontId="8" fillId="51" borderId="60" xfId="1691" applyNumberFormat="1" applyFont="1" applyFill="1" applyBorder="1" applyAlignment="1" applyProtection="1">
      <alignment horizontal="center" vertical="center" shrinkToFit="1"/>
      <protection locked="0"/>
    </xf>
    <xf numFmtId="178" fontId="8" fillId="51" borderId="130" xfId="1691" applyNumberFormat="1" applyFont="1" applyFill="1" applyBorder="1" applyAlignment="1" applyProtection="1">
      <alignment horizontal="center" vertical="center" shrinkToFit="1"/>
      <protection locked="0"/>
    </xf>
    <xf numFmtId="49" fontId="8" fillId="51" borderId="28" xfId="0" applyNumberFormat="1" applyFont="1" applyFill="1" applyBorder="1" applyAlignment="1" applyProtection="1">
      <alignment horizontal="left" vertical="center" shrinkToFit="1"/>
      <protection locked="0"/>
    </xf>
    <xf numFmtId="49" fontId="8" fillId="51" borderId="2" xfId="0" applyNumberFormat="1" applyFont="1" applyFill="1" applyBorder="1" applyAlignment="1" applyProtection="1">
      <alignment horizontal="left" vertical="center" shrinkToFit="1"/>
      <protection locked="0"/>
    </xf>
    <xf numFmtId="49" fontId="8" fillId="51" borderId="30" xfId="0" applyNumberFormat="1" applyFont="1" applyFill="1" applyBorder="1" applyAlignment="1" applyProtection="1">
      <alignment horizontal="left" vertical="center" shrinkToFit="1"/>
      <protection locked="0"/>
    </xf>
    <xf numFmtId="49" fontId="132" fillId="55" borderId="79" xfId="0" applyNumberFormat="1" applyFont="1" applyFill="1" applyBorder="1" applyAlignment="1" applyProtection="1">
      <alignment horizontal="left" vertical="center" shrinkToFit="1"/>
      <protection locked="0"/>
    </xf>
    <xf numFmtId="49" fontId="132" fillId="55" borderId="62" xfId="0" applyNumberFormat="1" applyFont="1" applyFill="1" applyBorder="1" applyAlignment="1" applyProtection="1">
      <alignment horizontal="left" vertical="center" shrinkToFit="1"/>
      <protection locked="0"/>
    </xf>
    <xf numFmtId="49" fontId="132" fillId="55" borderId="80" xfId="0" applyNumberFormat="1" applyFont="1" applyFill="1" applyBorder="1" applyAlignment="1" applyProtection="1">
      <alignment horizontal="left" vertical="center" shrinkToFit="1"/>
      <protection locked="0"/>
    </xf>
    <xf numFmtId="49" fontId="132" fillId="55" borderId="28" xfId="0" applyNumberFormat="1" applyFont="1" applyFill="1" applyBorder="1" applyAlignment="1" applyProtection="1">
      <alignment horizontal="left" vertical="center" shrinkToFit="1"/>
      <protection locked="0"/>
    </xf>
    <xf numFmtId="49" fontId="132" fillId="55" borderId="2" xfId="0" applyNumberFormat="1" applyFont="1" applyFill="1" applyBorder="1" applyAlignment="1" applyProtection="1">
      <alignment horizontal="left" vertical="center" shrinkToFit="1"/>
      <protection locked="0"/>
    </xf>
    <xf numFmtId="49" fontId="132" fillId="55" borderId="30" xfId="0" applyNumberFormat="1" applyFont="1" applyFill="1" applyBorder="1" applyAlignment="1" applyProtection="1">
      <alignment horizontal="left" vertical="center" shrinkToFit="1"/>
      <protection locked="0"/>
    </xf>
    <xf numFmtId="49" fontId="8" fillId="51" borderId="131" xfId="0" applyNumberFormat="1" applyFont="1" applyFill="1" applyBorder="1" applyAlignment="1" applyProtection="1">
      <alignment horizontal="left" vertical="center" shrinkToFit="1"/>
      <protection locked="0"/>
    </xf>
    <xf numFmtId="49" fontId="8" fillId="51" borderId="132" xfId="0" applyNumberFormat="1" applyFont="1" applyFill="1" applyBorder="1" applyAlignment="1" applyProtection="1">
      <alignment horizontal="left" vertical="center" shrinkToFit="1"/>
      <protection locked="0"/>
    </xf>
    <xf numFmtId="49" fontId="8" fillId="51" borderId="133" xfId="0" applyNumberFormat="1" applyFont="1" applyFill="1" applyBorder="1" applyAlignment="1" applyProtection="1">
      <alignment horizontal="left" vertical="center" shrinkToFit="1"/>
      <protection locked="0"/>
    </xf>
    <xf numFmtId="0" fontId="132" fillId="51" borderId="102" xfId="0" applyNumberFormat="1" applyFont="1" applyFill="1" applyBorder="1" applyAlignment="1" applyProtection="1">
      <alignment horizontal="center" vertical="center"/>
      <protection locked="0"/>
    </xf>
    <xf numFmtId="0" fontId="132" fillId="51" borderId="103" xfId="0" applyNumberFormat="1" applyFont="1" applyFill="1" applyBorder="1" applyAlignment="1" applyProtection="1">
      <alignment horizontal="center" vertical="center"/>
      <protection locked="0"/>
    </xf>
    <xf numFmtId="0" fontId="132" fillId="51" borderId="104" xfId="0" applyNumberFormat="1" applyFont="1" applyFill="1" applyBorder="1" applyAlignment="1" applyProtection="1">
      <alignment horizontal="center" vertical="center"/>
      <protection locked="0"/>
    </xf>
    <xf numFmtId="0" fontId="132" fillId="51" borderId="28" xfId="0" applyNumberFormat="1" applyFont="1" applyFill="1" applyBorder="1" applyAlignment="1" applyProtection="1">
      <alignment horizontal="center" vertical="center"/>
      <protection locked="0"/>
    </xf>
    <xf numFmtId="0" fontId="132" fillId="51" borderId="2" xfId="0" applyNumberFormat="1" applyFont="1" applyFill="1" applyBorder="1" applyAlignment="1" applyProtection="1">
      <alignment horizontal="center" vertical="center"/>
      <protection locked="0"/>
    </xf>
    <xf numFmtId="0" fontId="132" fillId="51" borderId="30" xfId="0" applyNumberFormat="1" applyFont="1" applyFill="1" applyBorder="1" applyAlignment="1" applyProtection="1">
      <alignment horizontal="center" vertical="center"/>
      <protection locked="0"/>
    </xf>
    <xf numFmtId="49" fontId="8" fillId="51" borderId="114" xfId="0" applyNumberFormat="1" applyFont="1" applyFill="1" applyBorder="1" applyAlignment="1" applyProtection="1">
      <alignment horizontal="left" vertical="center" shrinkToFit="1"/>
      <protection locked="0"/>
    </xf>
    <xf numFmtId="49" fontId="8" fillId="51" borderId="115" xfId="0" applyNumberFormat="1" applyFont="1" applyFill="1" applyBorder="1" applyAlignment="1" applyProtection="1">
      <alignment horizontal="left" vertical="center" shrinkToFit="1"/>
      <protection locked="0"/>
    </xf>
    <xf numFmtId="0" fontId="8" fillId="55" borderId="53" xfId="0" applyNumberFormat="1" applyFont="1" applyFill="1" applyBorder="1" applyAlignment="1" applyProtection="1">
      <alignment horizontal="left" vertical="top" shrinkToFit="1"/>
      <protection locked="0"/>
    </xf>
    <xf numFmtId="0" fontId="8" fillId="55" borderId="54" xfId="0" applyNumberFormat="1" applyFont="1" applyFill="1" applyBorder="1" applyAlignment="1" applyProtection="1">
      <alignment horizontal="left" vertical="top" shrinkToFit="1"/>
      <protection locked="0"/>
    </xf>
    <xf numFmtId="0" fontId="8" fillId="55" borderId="55" xfId="0" applyNumberFormat="1" applyFont="1" applyFill="1" applyBorder="1" applyAlignment="1" applyProtection="1">
      <alignment horizontal="left" vertical="top" shrinkToFit="1"/>
      <protection locked="0"/>
    </xf>
    <xf numFmtId="0" fontId="8" fillId="53" borderId="56" xfId="0" applyNumberFormat="1" applyFont="1" applyFill="1" applyBorder="1" applyAlignment="1" applyProtection="1">
      <alignment horizontal="left" vertical="top" shrinkToFit="1"/>
      <protection locked="0"/>
    </xf>
    <xf numFmtId="0" fontId="8" fillId="53" borderId="52" xfId="0" applyNumberFormat="1" applyFont="1" applyFill="1" applyBorder="1" applyAlignment="1" applyProtection="1">
      <alignment horizontal="left" vertical="top" shrinkToFit="1"/>
      <protection locked="0"/>
    </xf>
    <xf numFmtId="0" fontId="8" fillId="53" borderId="57" xfId="0" applyNumberFormat="1" applyFont="1" applyFill="1" applyBorder="1" applyAlignment="1" applyProtection="1">
      <alignment horizontal="left" vertical="top" shrinkToFit="1"/>
      <protection locked="0"/>
    </xf>
    <xf numFmtId="49" fontId="116" fillId="0" borderId="31" xfId="0" applyNumberFormat="1" applyFont="1" applyBorder="1" applyAlignment="1" applyProtection="1">
      <alignment horizontal="left" vertical="center"/>
    </xf>
    <xf numFmtId="49" fontId="116" fillId="0" borderId="1" xfId="0" applyNumberFormat="1" applyFont="1" applyBorder="1" applyAlignment="1" applyProtection="1">
      <alignment horizontal="left" vertical="center"/>
    </xf>
    <xf numFmtId="49" fontId="116" fillId="0" borderId="62" xfId="0" applyNumberFormat="1" applyFont="1" applyBorder="1" applyAlignment="1" applyProtection="1">
      <alignment horizontal="left" vertical="center"/>
    </xf>
    <xf numFmtId="49" fontId="116" fillId="0" borderId="24" xfId="0" applyNumberFormat="1" applyFont="1" applyBorder="1" applyAlignment="1" applyProtection="1">
      <alignment horizontal="left" vertical="center"/>
    </xf>
    <xf numFmtId="0" fontId="8" fillId="53" borderId="42" xfId="0" applyNumberFormat="1" applyFont="1" applyFill="1" applyBorder="1" applyAlignment="1" applyProtection="1">
      <alignment horizontal="left" vertical="top" shrinkToFit="1"/>
      <protection locked="0"/>
    </xf>
    <xf numFmtId="0" fontId="8" fillId="53" borderId="43" xfId="0" applyNumberFormat="1" applyFont="1" applyFill="1" applyBorder="1" applyAlignment="1" applyProtection="1">
      <alignment horizontal="left" vertical="top" shrinkToFit="1"/>
      <protection locked="0"/>
    </xf>
    <xf numFmtId="0" fontId="8" fillId="53" borderId="44" xfId="0" applyNumberFormat="1" applyFont="1" applyFill="1" applyBorder="1" applyAlignment="1" applyProtection="1">
      <alignment horizontal="left" vertical="top" shrinkToFit="1"/>
      <protection locked="0"/>
    </xf>
    <xf numFmtId="49" fontId="116" fillId="0" borderId="28" xfId="0" applyNumberFormat="1" applyFont="1" applyBorder="1" applyAlignment="1" applyProtection="1">
      <alignment horizontal="left" vertical="top"/>
    </xf>
    <xf numFmtId="49" fontId="116" fillId="0" borderId="2" xfId="0" applyNumberFormat="1" applyFont="1" applyBorder="1" applyAlignment="1" applyProtection="1">
      <alignment horizontal="left" vertical="top"/>
    </xf>
    <xf numFmtId="49" fontId="116" fillId="0" borderId="30" xfId="0" applyNumberFormat="1" applyFont="1" applyBorder="1" applyAlignment="1" applyProtection="1">
      <alignment horizontal="left" vertical="top"/>
    </xf>
    <xf numFmtId="49" fontId="116" fillId="0" borderId="109" xfId="0" applyNumberFormat="1" applyFont="1" applyBorder="1" applyAlignment="1" applyProtection="1">
      <alignment horizontal="left" vertical="center"/>
    </xf>
    <xf numFmtId="49" fontId="116" fillId="0" borderId="103" xfId="0" applyNumberFormat="1" applyFont="1" applyBorder="1" applyAlignment="1" applyProtection="1">
      <alignment horizontal="left" vertical="center"/>
    </xf>
    <xf numFmtId="49" fontId="116" fillId="0" borderId="110" xfId="0" applyNumberFormat="1" applyFont="1" applyBorder="1" applyAlignment="1" applyProtection="1">
      <alignment horizontal="left" vertical="center"/>
    </xf>
    <xf numFmtId="49" fontId="116" fillId="0" borderId="103" xfId="0" applyNumberFormat="1" applyFont="1" applyBorder="1" applyAlignment="1" applyProtection="1">
      <alignment horizontal="center" vertical="center"/>
    </xf>
    <xf numFmtId="49" fontId="116" fillId="0" borderId="123" xfId="0" applyNumberFormat="1" applyFont="1" applyBorder="1" applyAlignment="1" applyProtection="1">
      <alignment horizontal="center" vertical="center"/>
    </xf>
    <xf numFmtId="49" fontId="8" fillId="50" borderId="31" xfId="0" applyNumberFormat="1" applyFont="1" applyFill="1" applyBorder="1" applyAlignment="1" applyProtection="1">
      <alignment horizontal="left" vertical="top" shrinkToFit="1"/>
    </xf>
    <xf numFmtId="49" fontId="8" fillId="50" borderId="1" xfId="0" applyNumberFormat="1" applyFont="1" applyFill="1" applyBorder="1" applyAlignment="1" applyProtection="1">
      <alignment horizontal="left" vertical="top" shrinkToFit="1"/>
    </xf>
    <xf numFmtId="49" fontId="8" fillId="50" borderId="62" xfId="0" applyNumberFormat="1" applyFont="1" applyFill="1" applyBorder="1" applyAlignment="1" applyProtection="1">
      <alignment horizontal="left" vertical="top" shrinkToFit="1"/>
    </xf>
    <xf numFmtId="49" fontId="8" fillId="50" borderId="24" xfId="0" applyNumberFormat="1" applyFont="1" applyFill="1" applyBorder="1" applyAlignment="1" applyProtection="1">
      <alignment horizontal="left" vertical="top" shrinkToFit="1"/>
    </xf>
    <xf numFmtId="176" fontId="16" fillId="0" borderId="75" xfId="1691" applyNumberFormat="1" applyFont="1" applyBorder="1" applyAlignment="1" applyProtection="1">
      <alignment horizontal="center" vertical="center" shrinkToFit="1"/>
    </xf>
    <xf numFmtId="176" fontId="16" fillId="0" borderId="76" xfId="1691" applyNumberFormat="1" applyFont="1" applyBorder="1" applyAlignment="1" applyProtection="1">
      <alignment horizontal="center" vertical="center" shrinkToFit="1"/>
    </xf>
    <xf numFmtId="176" fontId="16" fillId="0" borderId="40" xfId="1691" applyNumberFormat="1" applyFont="1" applyBorder="1" applyAlignment="1" applyProtection="1">
      <alignment horizontal="center" vertical="center" shrinkToFit="1"/>
    </xf>
    <xf numFmtId="0" fontId="199" fillId="55" borderId="79" xfId="0" applyNumberFormat="1" applyFont="1" applyFill="1" applyBorder="1" applyAlignment="1" applyProtection="1">
      <alignment horizontal="left" vertical="center"/>
      <protection locked="0"/>
    </xf>
    <xf numFmtId="0" fontId="192" fillId="55" borderId="62" xfId="0" applyNumberFormat="1" applyFont="1" applyFill="1" applyBorder="1" applyAlignment="1" applyProtection="1">
      <alignment horizontal="left" vertical="center"/>
      <protection locked="0"/>
    </xf>
    <xf numFmtId="0" fontId="192" fillId="55" borderId="80" xfId="0" applyNumberFormat="1" applyFont="1" applyFill="1" applyBorder="1" applyAlignment="1" applyProtection="1">
      <alignment horizontal="left" vertical="center"/>
      <protection locked="0"/>
    </xf>
    <xf numFmtId="0" fontId="192" fillId="55" borderId="28" xfId="0" applyNumberFormat="1" applyFont="1" applyFill="1" applyBorder="1" applyAlignment="1" applyProtection="1">
      <alignment horizontal="left" vertical="center"/>
      <protection locked="0"/>
    </xf>
    <xf numFmtId="0" fontId="192" fillId="55" borderId="2" xfId="0" applyNumberFormat="1" applyFont="1" applyFill="1" applyBorder="1" applyAlignment="1" applyProtection="1">
      <alignment horizontal="left" vertical="center"/>
      <protection locked="0"/>
    </xf>
    <xf numFmtId="0" fontId="192" fillId="55" borderId="30" xfId="0" applyNumberFormat="1" applyFont="1" applyFill="1" applyBorder="1" applyAlignment="1" applyProtection="1">
      <alignment horizontal="left" vertical="center"/>
      <protection locked="0"/>
    </xf>
    <xf numFmtId="0" fontId="192" fillId="53" borderId="79" xfId="0" applyNumberFormat="1" applyFont="1" applyFill="1" applyBorder="1" applyAlignment="1" applyProtection="1">
      <alignment horizontal="left" vertical="center"/>
      <protection locked="0"/>
    </xf>
    <xf numFmtId="0" fontId="192" fillId="53" borderId="62" xfId="0" applyNumberFormat="1" applyFont="1" applyFill="1" applyBorder="1" applyAlignment="1" applyProtection="1">
      <alignment horizontal="left" vertical="center"/>
      <protection locked="0"/>
    </xf>
    <xf numFmtId="0" fontId="192" fillId="53" borderId="80" xfId="0" applyNumberFormat="1" applyFont="1" applyFill="1" applyBorder="1" applyAlignment="1" applyProtection="1">
      <alignment horizontal="left" vertical="center"/>
      <protection locked="0"/>
    </xf>
    <xf numFmtId="0" fontId="192" fillId="53" borderId="28" xfId="0" applyNumberFormat="1" applyFont="1" applyFill="1" applyBorder="1" applyAlignment="1" applyProtection="1">
      <alignment horizontal="left" vertical="center"/>
      <protection locked="0"/>
    </xf>
    <xf numFmtId="0" fontId="192" fillId="53" borderId="2" xfId="0" applyNumberFormat="1" applyFont="1" applyFill="1" applyBorder="1" applyAlignment="1" applyProtection="1">
      <alignment horizontal="left" vertical="center"/>
      <protection locked="0"/>
    </xf>
    <xf numFmtId="0" fontId="192" fillId="53" borderId="30" xfId="0" applyNumberFormat="1" applyFont="1" applyFill="1" applyBorder="1" applyAlignment="1" applyProtection="1">
      <alignment horizontal="left" vertical="center"/>
      <protection locked="0"/>
    </xf>
    <xf numFmtId="49" fontId="144" fillId="0" borderId="6" xfId="0" applyNumberFormat="1" applyFont="1" applyBorder="1" applyAlignment="1" applyProtection="1">
      <alignment horizontal="center" vertical="center"/>
    </xf>
    <xf numFmtId="0" fontId="145" fillId="53" borderId="6" xfId="0" applyNumberFormat="1" applyFont="1" applyFill="1" applyBorder="1" applyAlignment="1" applyProtection="1">
      <alignment horizontal="left" vertical="center"/>
      <protection locked="0"/>
    </xf>
    <xf numFmtId="49" fontId="8" fillId="55" borderId="28" xfId="0" applyNumberFormat="1" applyFont="1" applyFill="1" applyBorder="1" applyAlignment="1" applyProtection="1">
      <alignment horizontal="left" vertical="center" shrinkToFit="1"/>
      <protection locked="0"/>
    </xf>
    <xf numFmtId="49" fontId="8" fillId="55" borderId="2" xfId="0" applyNumberFormat="1" applyFont="1" applyFill="1" applyBorder="1" applyAlignment="1" applyProtection="1">
      <alignment horizontal="left" vertical="center" shrinkToFit="1"/>
      <protection locked="0"/>
    </xf>
    <xf numFmtId="49" fontId="8" fillId="55" borderId="30" xfId="0" applyNumberFormat="1" applyFont="1" applyFill="1" applyBorder="1" applyAlignment="1" applyProtection="1">
      <alignment horizontal="left" vertical="center" shrinkToFit="1"/>
      <protection locked="0"/>
    </xf>
    <xf numFmtId="49" fontId="8" fillId="50" borderId="102" xfId="0" applyNumberFormat="1" applyFont="1" applyFill="1" applyBorder="1" applyAlignment="1" applyProtection="1">
      <alignment horizontal="left" vertical="top" shrinkToFit="1"/>
    </xf>
    <xf numFmtId="49" fontId="8" fillId="50" borderId="80" xfId="0" applyNumberFormat="1" applyFont="1" applyFill="1" applyBorder="1" applyAlignment="1" applyProtection="1">
      <alignment horizontal="left" vertical="top" shrinkToFit="1"/>
    </xf>
    <xf numFmtId="49" fontId="116" fillId="0" borderId="0" xfId="0" applyNumberFormat="1" applyFont="1" applyFill="1" applyBorder="1" applyAlignment="1" applyProtection="1">
      <alignment horizontal="left" vertical="center"/>
    </xf>
    <xf numFmtId="49" fontId="116" fillId="0" borderId="173" xfId="0" applyNumberFormat="1" applyFont="1" applyBorder="1" applyAlignment="1" applyProtection="1">
      <alignment horizontal="left" vertical="top"/>
    </xf>
    <xf numFmtId="49" fontId="116" fillId="0" borderId="41" xfId="0" applyNumberFormat="1" applyFont="1" applyBorder="1" applyAlignment="1" applyProtection="1">
      <alignment horizontal="left" vertical="top"/>
    </xf>
    <xf numFmtId="49" fontId="116" fillId="0" borderId="174" xfId="0" applyNumberFormat="1" applyFont="1" applyBorder="1" applyAlignment="1" applyProtection="1">
      <alignment horizontal="left" vertical="top"/>
    </xf>
    <xf numFmtId="0" fontId="8" fillId="55" borderId="42" xfId="0" applyNumberFormat="1" applyFont="1" applyFill="1" applyBorder="1" applyAlignment="1" applyProtection="1">
      <alignment horizontal="left" vertical="top" shrinkToFit="1"/>
      <protection locked="0"/>
    </xf>
    <xf numFmtId="0" fontId="8" fillId="55" borderId="43" xfId="0" applyNumberFormat="1" applyFont="1" applyFill="1" applyBorder="1" applyAlignment="1" applyProtection="1">
      <alignment horizontal="left" vertical="top" shrinkToFit="1"/>
      <protection locked="0"/>
    </xf>
    <xf numFmtId="0" fontId="8" fillId="55" borderId="44" xfId="0" applyNumberFormat="1" applyFont="1" applyFill="1" applyBorder="1" applyAlignment="1" applyProtection="1">
      <alignment horizontal="left" vertical="top" shrinkToFit="1"/>
      <protection locked="0"/>
    </xf>
    <xf numFmtId="0" fontId="137" fillId="0" borderId="79" xfId="0" applyFont="1" applyBorder="1" applyAlignment="1">
      <alignment horizontal="center" vertical="center"/>
    </xf>
    <xf numFmtId="0" fontId="137" fillId="0" borderId="62" xfId="0" applyFont="1" applyBorder="1" applyAlignment="1">
      <alignment horizontal="center" vertical="center"/>
    </xf>
    <xf numFmtId="0" fontId="137" fillId="0" borderId="80" xfId="0" applyFont="1" applyBorder="1" applyAlignment="1">
      <alignment horizontal="center" vertical="center"/>
    </xf>
    <xf numFmtId="0" fontId="137" fillId="0" borderId="28" xfId="0" applyFont="1" applyBorder="1" applyAlignment="1">
      <alignment horizontal="center" vertical="center"/>
    </xf>
    <xf numFmtId="0" fontId="137" fillId="0" borderId="90" xfId="0" applyFont="1" applyBorder="1" applyAlignment="1">
      <alignment horizontal="center" vertical="center"/>
    </xf>
    <xf numFmtId="0" fontId="137" fillId="0" borderId="30" xfId="0" applyFont="1" applyBorder="1" applyAlignment="1">
      <alignment horizontal="center" vertical="center"/>
    </xf>
    <xf numFmtId="178" fontId="8" fillId="51" borderId="64" xfId="1691" applyNumberFormat="1" applyFont="1" applyFill="1" applyBorder="1" applyAlignment="1" applyProtection="1">
      <alignment horizontal="center" vertical="center" shrinkToFit="1"/>
      <protection locked="0"/>
    </xf>
    <xf numFmtId="178" fontId="8" fillId="51" borderId="71" xfId="1691" applyNumberFormat="1" applyFont="1" applyFill="1" applyBorder="1" applyAlignment="1" applyProtection="1">
      <alignment horizontal="center" vertical="center" shrinkToFit="1"/>
      <protection locked="0"/>
    </xf>
    <xf numFmtId="49" fontId="123" fillId="0" borderId="91" xfId="0" applyNumberFormat="1" applyFont="1" applyBorder="1" applyAlignment="1" applyProtection="1">
      <alignment horizontal="center" vertical="center"/>
    </xf>
    <xf numFmtId="49" fontId="123" fillId="0" borderId="81" xfId="0" applyNumberFormat="1" applyFont="1" applyBorder="1" applyAlignment="1" applyProtection="1">
      <alignment horizontal="center" vertical="center"/>
    </xf>
    <xf numFmtId="49" fontId="123" fillId="0" borderId="82" xfId="0" applyNumberFormat="1" applyFont="1" applyBorder="1" applyAlignment="1" applyProtection="1">
      <alignment horizontal="center" vertical="center"/>
    </xf>
    <xf numFmtId="49" fontId="8" fillId="51" borderId="63" xfId="0" applyNumberFormat="1" applyFont="1" applyFill="1" applyBorder="1" applyAlignment="1" applyProtection="1">
      <alignment horizontal="left" vertical="center" shrinkToFit="1"/>
      <protection locked="0"/>
    </xf>
    <xf numFmtId="49" fontId="8" fillId="51" borderId="83" xfId="0" applyNumberFormat="1" applyFont="1" applyFill="1" applyBorder="1" applyAlignment="1" applyProtection="1">
      <alignment horizontal="left" vertical="center" shrinkToFit="1"/>
      <protection locked="0"/>
    </xf>
    <xf numFmtId="49" fontId="8" fillId="55" borderId="28" xfId="0" applyNumberFormat="1" applyFont="1" applyFill="1" applyBorder="1" applyAlignment="1" applyProtection="1">
      <alignment horizontal="center" vertical="center" shrinkToFit="1"/>
      <protection locked="0"/>
    </xf>
    <xf numFmtId="49" fontId="8" fillId="55" borderId="2" xfId="0" applyNumberFormat="1" applyFont="1" applyFill="1" applyBorder="1" applyAlignment="1" applyProtection="1">
      <alignment horizontal="center" vertical="center" shrinkToFit="1"/>
      <protection locked="0"/>
    </xf>
    <xf numFmtId="49" fontId="8" fillId="55" borderId="30" xfId="0" applyNumberFormat="1" applyFont="1" applyFill="1" applyBorder="1" applyAlignment="1" applyProtection="1">
      <alignment horizontal="center" vertical="center" shrinkToFit="1"/>
      <protection locked="0"/>
    </xf>
    <xf numFmtId="49" fontId="126" fillId="0" borderId="2" xfId="2239" applyNumberFormat="1" applyFont="1" applyFill="1" applyBorder="1" applyAlignment="1" applyProtection="1">
      <alignment horizontal="left" vertical="center" shrinkToFit="1"/>
    </xf>
    <xf numFmtId="49" fontId="126" fillId="0" borderId="90" xfId="2239" applyNumberFormat="1" applyFont="1" applyFill="1" applyBorder="1" applyAlignment="1" applyProtection="1">
      <alignment horizontal="left" vertical="center" shrinkToFit="1"/>
    </xf>
    <xf numFmtId="177" fontId="16" fillId="0" borderId="78" xfId="1691" applyNumberFormat="1" applyFont="1" applyBorder="1" applyAlignment="1" applyProtection="1">
      <alignment horizontal="center" vertical="center" shrinkToFit="1"/>
    </xf>
    <xf numFmtId="177" fontId="16" fillId="0" borderId="76" xfId="1691" applyNumberFormat="1" applyFont="1" applyBorder="1" applyAlignment="1" applyProtection="1">
      <alignment horizontal="center" vertical="center" shrinkToFit="1"/>
    </xf>
    <xf numFmtId="177" fontId="16" fillId="0" borderId="125" xfId="1691" applyNumberFormat="1" applyFont="1" applyBorder="1" applyAlignment="1" applyProtection="1">
      <alignment horizontal="center" vertical="center" shrinkToFit="1"/>
    </xf>
    <xf numFmtId="49" fontId="8" fillId="51" borderId="42" xfId="0" applyNumberFormat="1" applyFont="1" applyFill="1" applyBorder="1" applyAlignment="1" applyProtection="1">
      <alignment horizontal="left" vertical="center" shrinkToFit="1"/>
      <protection locked="0"/>
    </xf>
    <xf numFmtId="49" fontId="8" fillId="51" borderId="43" xfId="0" applyNumberFormat="1" applyFont="1" applyFill="1" applyBorder="1" applyAlignment="1" applyProtection="1">
      <alignment horizontal="left" vertical="center" shrinkToFit="1"/>
      <protection locked="0"/>
    </xf>
    <xf numFmtId="49" fontId="8" fillId="51" borderId="58" xfId="0" applyNumberFormat="1" applyFont="1" applyFill="1" applyBorder="1" applyAlignment="1" applyProtection="1">
      <alignment horizontal="left" vertical="center" shrinkToFit="1"/>
      <protection locked="0"/>
    </xf>
    <xf numFmtId="49" fontId="8" fillId="55" borderId="99" xfId="0" applyNumberFormat="1" applyFont="1" applyFill="1" applyBorder="1" applyAlignment="1" applyProtection="1">
      <alignment horizontal="center" vertical="center"/>
      <protection locked="0"/>
    </xf>
    <xf numFmtId="49" fontId="8" fillId="55" borderId="100" xfId="0" applyNumberFormat="1" applyFont="1" applyFill="1" applyBorder="1" applyAlignment="1" applyProtection="1">
      <alignment horizontal="center" vertical="center"/>
      <protection locked="0"/>
    </xf>
    <xf numFmtId="49" fontId="8" fillId="55" borderId="101" xfId="0" applyNumberFormat="1" applyFont="1" applyFill="1" applyBorder="1" applyAlignment="1" applyProtection="1">
      <alignment horizontal="center" vertical="center"/>
      <protection locked="0"/>
    </xf>
    <xf numFmtId="49" fontId="116" fillId="0" borderId="10" xfId="0" applyNumberFormat="1" applyFont="1" applyBorder="1" applyAlignment="1" applyProtection="1">
      <alignment horizontal="left" vertical="center"/>
    </xf>
    <xf numFmtId="49" fontId="116" fillId="0" borderId="88" xfId="0" applyNumberFormat="1" applyFont="1" applyBorder="1" applyAlignment="1" applyProtection="1">
      <alignment horizontal="left" vertical="center"/>
    </xf>
    <xf numFmtId="49" fontId="116" fillId="0" borderId="107" xfId="0" applyNumberFormat="1" applyFont="1" applyBorder="1" applyAlignment="1" applyProtection="1">
      <alignment horizontal="left" vertical="center"/>
    </xf>
    <xf numFmtId="49" fontId="115" fillId="0" borderId="0" xfId="0" applyNumberFormat="1" applyFont="1" applyBorder="1" applyAlignment="1" applyProtection="1">
      <alignment horizontal="center" vertical="center"/>
    </xf>
    <xf numFmtId="49" fontId="115" fillId="0" borderId="124" xfId="0" applyNumberFormat="1" applyFont="1" applyBorder="1" applyAlignment="1" applyProtection="1">
      <alignment horizontal="center" vertical="center"/>
    </xf>
    <xf numFmtId="49" fontId="126" fillId="55" borderId="28" xfId="2239" applyNumberFormat="1" applyFont="1" applyFill="1" applyBorder="1" applyAlignment="1" applyProtection="1">
      <alignment horizontal="left" vertical="center" shrinkToFit="1"/>
      <protection locked="0"/>
    </xf>
    <xf numFmtId="49" fontId="116" fillId="0" borderId="1" xfId="0" applyNumberFormat="1" applyFont="1" applyBorder="1" applyAlignment="1" applyProtection="1">
      <alignment horizontal="center" vertical="center"/>
    </xf>
    <xf numFmtId="178" fontId="8" fillId="51" borderId="126" xfId="1691" applyNumberFormat="1" applyFont="1" applyFill="1" applyBorder="1" applyAlignment="1" applyProtection="1">
      <alignment horizontal="center" vertical="center" shrinkToFit="1"/>
      <protection locked="0"/>
    </xf>
    <xf numFmtId="178" fontId="8" fillId="51" borderId="127" xfId="1691" applyNumberFormat="1" applyFont="1" applyFill="1" applyBorder="1" applyAlignment="1" applyProtection="1">
      <alignment horizontal="center" vertical="center" shrinkToFit="1"/>
      <protection locked="0"/>
    </xf>
    <xf numFmtId="178" fontId="8" fillId="51" borderId="128" xfId="1691" applyNumberFormat="1" applyFont="1" applyFill="1" applyBorder="1" applyAlignment="1" applyProtection="1">
      <alignment horizontal="center" vertical="center" shrinkToFit="1"/>
      <protection locked="0"/>
    </xf>
    <xf numFmtId="49" fontId="94" fillId="51" borderId="111" xfId="0" applyNumberFormat="1" applyFont="1" applyFill="1" applyBorder="1" applyAlignment="1" applyProtection="1">
      <alignment horizontal="left" vertical="center" shrinkToFit="1"/>
      <protection locked="0"/>
    </xf>
    <xf numFmtId="49" fontId="94" fillId="51" borderId="112" xfId="0" applyNumberFormat="1" applyFont="1" applyFill="1" applyBorder="1" applyAlignment="1" applyProtection="1">
      <alignment horizontal="left" vertical="center" shrinkToFit="1"/>
      <protection locked="0"/>
    </xf>
    <xf numFmtId="49" fontId="94" fillId="51" borderId="113" xfId="0" applyNumberFormat="1" applyFont="1" applyFill="1" applyBorder="1" applyAlignment="1" applyProtection="1">
      <alignment horizontal="left" vertical="center" shrinkToFit="1"/>
      <protection locked="0"/>
    </xf>
    <xf numFmtId="49" fontId="8" fillId="51" borderId="95" xfId="0" applyNumberFormat="1" applyFont="1" applyFill="1" applyBorder="1" applyAlignment="1" applyProtection="1">
      <alignment horizontal="left" vertical="center" shrinkToFit="1"/>
      <protection locked="0"/>
    </xf>
    <xf numFmtId="49" fontId="8" fillId="51" borderId="73" xfId="0" applyNumberFormat="1" applyFont="1" applyFill="1" applyBorder="1" applyAlignment="1" applyProtection="1">
      <alignment horizontal="left" vertical="center" shrinkToFit="1"/>
      <protection locked="0"/>
    </xf>
    <xf numFmtId="49" fontId="8" fillId="51" borderId="116" xfId="0" applyNumberFormat="1" applyFont="1" applyFill="1" applyBorder="1" applyAlignment="1" applyProtection="1">
      <alignment horizontal="left" vertical="center" shrinkToFit="1"/>
      <protection locked="0"/>
    </xf>
    <xf numFmtId="49" fontId="116" fillId="0" borderId="96" xfId="0" applyNumberFormat="1" applyFont="1" applyBorder="1" applyAlignment="1" applyProtection="1">
      <alignment horizontal="left" vertical="center"/>
    </xf>
    <xf numFmtId="49" fontId="116" fillId="0" borderId="97" xfId="0" applyNumberFormat="1" applyFont="1" applyBorder="1" applyAlignment="1" applyProtection="1">
      <alignment horizontal="left" vertical="center"/>
    </xf>
    <xf numFmtId="49" fontId="116" fillId="0" borderId="98" xfId="0" applyNumberFormat="1" applyFont="1" applyBorder="1" applyAlignment="1" applyProtection="1">
      <alignment horizontal="left" vertical="center"/>
    </xf>
    <xf numFmtId="49" fontId="8" fillId="51" borderId="99" xfId="0" applyNumberFormat="1" applyFont="1" applyFill="1" applyBorder="1" applyAlignment="1" applyProtection="1">
      <alignment horizontal="center" vertical="center"/>
      <protection locked="0"/>
    </xf>
    <xf numFmtId="49" fontId="8" fillId="51" borderId="100" xfId="0" applyNumberFormat="1" applyFont="1" applyFill="1" applyBorder="1" applyAlignment="1" applyProtection="1">
      <alignment horizontal="center" vertical="center"/>
      <protection locked="0"/>
    </xf>
    <xf numFmtId="49" fontId="8" fillId="51" borderId="101" xfId="0" applyNumberFormat="1" applyFont="1" applyFill="1" applyBorder="1" applyAlignment="1" applyProtection="1">
      <alignment horizontal="center" vertical="center"/>
      <protection locked="0"/>
    </xf>
    <xf numFmtId="49" fontId="8" fillId="51" borderId="10" xfId="0" applyNumberFormat="1" applyFont="1" applyFill="1" applyBorder="1" applyAlignment="1" applyProtection="1">
      <alignment vertical="center"/>
      <protection locked="0"/>
    </xf>
    <xf numFmtId="49" fontId="8" fillId="51" borderId="88" xfId="0" applyNumberFormat="1" applyFont="1" applyFill="1" applyBorder="1" applyAlignment="1" applyProtection="1">
      <alignment vertical="center"/>
      <protection locked="0"/>
    </xf>
    <xf numFmtId="49" fontId="8" fillId="51" borderId="107" xfId="0" applyNumberFormat="1" applyFont="1" applyFill="1" applyBorder="1" applyAlignment="1" applyProtection="1">
      <alignment vertical="center"/>
      <protection locked="0"/>
    </xf>
    <xf numFmtId="49" fontId="15" fillId="0" borderId="96" xfId="0" applyNumberFormat="1" applyFont="1" applyBorder="1" applyAlignment="1" applyProtection="1">
      <alignment horizontal="left" vertical="center"/>
    </xf>
    <xf numFmtId="49" fontId="15" fillId="0" borderId="97" xfId="0" applyNumberFormat="1" applyFont="1" applyBorder="1" applyAlignment="1" applyProtection="1">
      <alignment horizontal="left" vertical="center"/>
    </xf>
    <xf numFmtId="49" fontId="15" fillId="0" borderId="98" xfId="0" applyNumberFormat="1" applyFont="1" applyBorder="1" applyAlignment="1" applyProtection="1">
      <alignment horizontal="left" vertical="center"/>
    </xf>
    <xf numFmtId="49" fontId="8" fillId="55" borderId="46" xfId="0" applyNumberFormat="1" applyFont="1" applyFill="1" applyBorder="1" applyAlignment="1" applyProtection="1">
      <alignment horizontal="center" vertical="center"/>
      <protection locked="0"/>
    </xf>
    <xf numFmtId="49" fontId="8" fillId="55" borderId="47" xfId="0" applyNumberFormat="1" applyFont="1" applyFill="1" applyBorder="1" applyAlignment="1" applyProtection="1">
      <alignment horizontal="center" vertical="center"/>
      <protection locked="0"/>
    </xf>
    <xf numFmtId="49" fontId="8" fillId="55" borderId="48" xfId="0" applyNumberFormat="1" applyFont="1" applyFill="1" applyBorder="1" applyAlignment="1" applyProtection="1">
      <alignment horizontal="center" vertical="center"/>
      <protection locked="0"/>
    </xf>
    <xf numFmtId="49" fontId="8" fillId="55" borderId="120" xfId="0" applyNumberFormat="1" applyFont="1" applyFill="1" applyBorder="1" applyAlignment="1" applyProtection="1">
      <alignment horizontal="center" vertical="center"/>
      <protection locked="0"/>
    </xf>
    <xf numFmtId="49" fontId="8" fillId="55" borderId="121" xfId="0" applyNumberFormat="1" applyFont="1" applyFill="1" applyBorder="1" applyAlignment="1" applyProtection="1">
      <alignment horizontal="center" vertical="center"/>
      <protection locked="0"/>
    </xf>
    <xf numFmtId="49" fontId="8" fillId="55" borderId="122" xfId="0" applyNumberFormat="1" applyFont="1" applyFill="1" applyBorder="1" applyAlignment="1" applyProtection="1">
      <alignment horizontal="center" vertical="center"/>
      <protection locked="0"/>
    </xf>
    <xf numFmtId="49" fontId="8" fillId="51" borderId="117" xfId="0" applyNumberFormat="1" applyFont="1" applyFill="1" applyBorder="1" applyAlignment="1" applyProtection="1">
      <alignment horizontal="left" vertical="center" shrinkToFit="1"/>
      <protection locked="0"/>
    </xf>
    <xf numFmtId="49" fontId="8" fillId="51" borderId="118" xfId="0" applyNumberFormat="1" applyFont="1" applyFill="1" applyBorder="1" applyAlignment="1" applyProtection="1">
      <alignment horizontal="left" vertical="center" shrinkToFit="1"/>
      <protection locked="0"/>
    </xf>
    <xf numFmtId="49" fontId="8" fillId="51" borderId="119" xfId="0" applyNumberFormat="1" applyFont="1" applyFill="1" applyBorder="1" applyAlignment="1" applyProtection="1">
      <alignment horizontal="left" vertical="center" shrinkToFit="1"/>
      <protection locked="0"/>
    </xf>
    <xf numFmtId="49" fontId="8" fillId="51" borderId="85" xfId="0" applyNumberFormat="1" applyFont="1" applyFill="1" applyBorder="1" applyAlignment="1" applyProtection="1">
      <alignment horizontal="left" vertical="center" shrinkToFit="1"/>
      <protection locked="0"/>
    </xf>
    <xf numFmtId="49" fontId="8" fillId="51" borderId="86" xfId="0" applyNumberFormat="1" applyFont="1" applyFill="1" applyBorder="1" applyAlignment="1" applyProtection="1">
      <alignment horizontal="left" vertical="center" shrinkToFit="1"/>
      <protection locked="0"/>
    </xf>
    <xf numFmtId="49" fontId="8" fillId="51" borderId="87" xfId="0" applyNumberFormat="1" applyFont="1" applyFill="1" applyBorder="1" applyAlignment="1" applyProtection="1">
      <alignment horizontal="left" vertical="center" shrinkToFit="1"/>
      <protection locked="0"/>
    </xf>
    <xf numFmtId="0" fontId="8" fillId="51" borderId="134" xfId="2241" applyNumberFormat="1" applyFont="1" applyFill="1" applyBorder="1" applyAlignment="1" applyProtection="1">
      <alignment horizontal="center" vertical="center"/>
      <protection locked="0"/>
    </xf>
    <xf numFmtId="0" fontId="8" fillId="51" borderId="135" xfId="2241" applyNumberFormat="1" applyFont="1" applyFill="1" applyBorder="1" applyAlignment="1" applyProtection="1">
      <alignment horizontal="center" vertical="center"/>
      <protection locked="0"/>
    </xf>
    <xf numFmtId="0" fontId="8" fillId="51" borderId="136" xfId="2241" applyNumberFormat="1" applyFont="1" applyFill="1" applyBorder="1" applyAlignment="1" applyProtection="1">
      <alignment horizontal="center" vertical="center"/>
      <protection locked="0"/>
    </xf>
    <xf numFmtId="0" fontId="8" fillId="51" borderId="137" xfId="2241" applyNumberFormat="1" applyFont="1" applyFill="1" applyBorder="1" applyAlignment="1" applyProtection="1">
      <alignment horizontal="center" vertical="center"/>
      <protection locked="0"/>
    </xf>
    <xf numFmtId="49" fontId="146" fillId="0" borderId="79" xfId="0" applyNumberFormat="1" applyFont="1" applyBorder="1" applyAlignment="1" applyProtection="1">
      <alignment horizontal="left" vertical="top"/>
      <protection locked="0"/>
    </xf>
    <xf numFmtId="49" fontId="146" fillId="0" borderId="62" xfId="0" applyNumberFormat="1" applyFont="1" applyBorder="1" applyAlignment="1" applyProtection="1">
      <alignment horizontal="left" vertical="top"/>
      <protection locked="0"/>
    </xf>
    <xf numFmtId="49" fontId="146" fillId="0" borderId="80" xfId="0" applyNumberFormat="1" applyFont="1" applyBorder="1" applyAlignment="1" applyProtection="1">
      <alignment horizontal="left" vertical="top"/>
      <protection locked="0"/>
    </xf>
    <xf numFmtId="49" fontId="146" fillId="0" borderId="26" xfId="0" applyNumberFormat="1" applyFont="1" applyBorder="1" applyAlignment="1" applyProtection="1">
      <alignment horizontal="left" vertical="top"/>
      <protection locked="0"/>
    </xf>
    <xf numFmtId="49" fontId="146" fillId="0" borderId="0" xfId="0" applyNumberFormat="1" applyFont="1" applyBorder="1" applyAlignment="1" applyProtection="1">
      <alignment horizontal="left" vertical="top"/>
      <protection locked="0"/>
    </xf>
    <xf numFmtId="49" fontId="146" fillId="0" borderId="29" xfId="0" applyNumberFormat="1" applyFont="1" applyBorder="1" applyAlignment="1" applyProtection="1">
      <alignment horizontal="left" vertical="top"/>
      <protection locked="0"/>
    </xf>
    <xf numFmtId="49" fontId="146" fillId="0" borderId="28" xfId="0" applyNumberFormat="1" applyFont="1" applyBorder="1" applyAlignment="1" applyProtection="1">
      <alignment horizontal="left" vertical="top"/>
      <protection locked="0"/>
    </xf>
    <xf numFmtId="49" fontId="146" fillId="0" borderId="2" xfId="0" applyNumberFormat="1" applyFont="1" applyBorder="1" applyAlignment="1" applyProtection="1">
      <alignment horizontal="left" vertical="top"/>
      <protection locked="0"/>
    </xf>
    <xf numFmtId="49" fontId="146" fillId="0" borderId="30" xfId="0" applyNumberFormat="1" applyFont="1" applyBorder="1" applyAlignment="1" applyProtection="1">
      <alignment horizontal="left" vertical="top"/>
      <protection locked="0"/>
    </xf>
    <xf numFmtId="0" fontId="138" fillId="0" borderId="79" xfId="0" applyFont="1" applyBorder="1" applyAlignment="1">
      <alignment horizontal="center" vertical="center"/>
    </xf>
    <xf numFmtId="0" fontId="138" fillId="0" borderId="62" xfId="0" applyFont="1" applyBorder="1" applyAlignment="1">
      <alignment horizontal="center" vertical="center"/>
    </xf>
    <xf numFmtId="0" fontId="138" fillId="0" borderId="80" xfId="0" applyFont="1" applyBorder="1" applyAlignment="1">
      <alignment horizontal="center" vertical="center"/>
    </xf>
    <xf numFmtId="0" fontId="138" fillId="0" borderId="28" xfId="0" applyFont="1" applyBorder="1" applyAlignment="1">
      <alignment horizontal="center" vertical="center"/>
    </xf>
    <xf numFmtId="0" fontId="138" fillId="0" borderId="90" xfId="0" applyFont="1" applyBorder="1" applyAlignment="1">
      <alignment horizontal="center" vertical="center"/>
    </xf>
    <xf numFmtId="0" fontId="138" fillId="0" borderId="30" xfId="0" applyFont="1" applyBorder="1" applyAlignment="1">
      <alignment horizontal="center" vertical="center"/>
    </xf>
    <xf numFmtId="216" fontId="141" fillId="0" borderId="79" xfId="0" applyNumberFormat="1" applyFont="1" applyBorder="1" applyAlignment="1" applyProtection="1">
      <alignment horizontal="center" vertical="center"/>
      <protection locked="0"/>
    </xf>
    <xf numFmtId="216" fontId="141" fillId="0" borderId="62" xfId="0" applyNumberFormat="1" applyFont="1" applyBorder="1" applyAlignment="1" applyProtection="1">
      <alignment horizontal="center" vertical="center"/>
      <protection locked="0"/>
    </xf>
    <xf numFmtId="216" fontId="141" fillId="0" borderId="80" xfId="0" applyNumberFormat="1" applyFont="1" applyBorder="1" applyAlignment="1" applyProtection="1">
      <alignment horizontal="center" vertical="center"/>
      <protection locked="0"/>
    </xf>
    <xf numFmtId="216" fontId="141" fillId="0" borderId="28" xfId="0" applyNumberFormat="1" applyFont="1" applyBorder="1" applyAlignment="1" applyProtection="1">
      <alignment horizontal="center" vertical="center"/>
      <protection locked="0"/>
    </xf>
    <xf numFmtId="216" fontId="141" fillId="0" borderId="90" xfId="0" applyNumberFormat="1" applyFont="1" applyBorder="1" applyAlignment="1" applyProtection="1">
      <alignment horizontal="center" vertical="center"/>
      <protection locked="0"/>
    </xf>
    <xf numFmtId="216" fontId="141" fillId="0" borderId="30" xfId="0" applyNumberFormat="1" applyFont="1" applyBorder="1" applyAlignment="1" applyProtection="1">
      <alignment horizontal="center" vertical="center"/>
      <protection locked="0"/>
    </xf>
    <xf numFmtId="216" fontId="141" fillId="0" borderId="10" xfId="0" applyNumberFormat="1" applyFont="1" applyBorder="1" applyAlignment="1" applyProtection="1">
      <alignment horizontal="center" vertical="center"/>
      <protection locked="0"/>
    </xf>
    <xf numFmtId="216" fontId="141" fillId="0" borderId="88" xfId="0" applyNumberFormat="1" applyFont="1" applyBorder="1" applyAlignment="1" applyProtection="1">
      <alignment horizontal="center" vertical="center"/>
      <protection locked="0"/>
    </xf>
    <xf numFmtId="216" fontId="141" fillId="0" borderId="89" xfId="0" applyNumberFormat="1" applyFont="1" applyBorder="1" applyAlignment="1" applyProtection="1">
      <alignment horizontal="center" vertical="center"/>
      <protection locked="0"/>
    </xf>
    <xf numFmtId="216" fontId="142" fillId="0" borderId="79" xfId="0" applyNumberFormat="1" applyFont="1" applyBorder="1" applyAlignment="1" applyProtection="1">
      <alignment horizontal="center" vertical="center"/>
      <protection locked="0"/>
    </xf>
    <xf numFmtId="216" fontId="142" fillId="0" borderId="62" xfId="0" applyNumberFormat="1" applyFont="1" applyBorder="1" applyAlignment="1" applyProtection="1">
      <alignment horizontal="center" vertical="center"/>
      <protection locked="0"/>
    </xf>
    <xf numFmtId="216" fontId="142" fillId="0" borderId="80" xfId="0" applyNumberFormat="1" applyFont="1" applyBorder="1" applyAlignment="1" applyProtection="1">
      <alignment horizontal="center" vertical="center"/>
      <protection locked="0"/>
    </xf>
    <xf numFmtId="216" fontId="142" fillId="0" borderId="28" xfId="0" applyNumberFormat="1" applyFont="1" applyBorder="1" applyAlignment="1" applyProtection="1">
      <alignment horizontal="center" vertical="center"/>
      <protection locked="0"/>
    </xf>
    <xf numFmtId="216" fontId="142" fillId="0" borderId="90" xfId="0" applyNumberFormat="1" applyFont="1" applyBorder="1" applyAlignment="1" applyProtection="1">
      <alignment horizontal="center" vertical="center"/>
      <protection locked="0"/>
    </xf>
    <xf numFmtId="216" fontId="142" fillId="0" borderId="30" xfId="0" applyNumberFormat="1" applyFont="1" applyBorder="1" applyAlignment="1" applyProtection="1">
      <alignment horizontal="center" vertical="center"/>
      <protection locked="0"/>
    </xf>
    <xf numFmtId="49" fontId="8" fillId="51" borderId="99" xfId="0" applyNumberFormat="1" applyFont="1" applyFill="1" applyBorder="1" applyAlignment="1" applyProtection="1">
      <alignment horizontal="left" vertical="center" shrinkToFit="1"/>
      <protection locked="0"/>
    </xf>
    <xf numFmtId="49" fontId="8" fillId="51" borderId="100" xfId="0" applyNumberFormat="1" applyFont="1" applyFill="1" applyBorder="1" applyAlignment="1" applyProtection="1">
      <alignment horizontal="left" vertical="center" shrinkToFit="1"/>
      <protection locked="0"/>
    </xf>
    <xf numFmtId="49" fontId="8" fillId="51" borderId="101" xfId="0" applyNumberFormat="1" applyFont="1" applyFill="1" applyBorder="1" applyAlignment="1" applyProtection="1">
      <alignment horizontal="left" vertical="center" shrinkToFit="1"/>
      <protection locked="0"/>
    </xf>
    <xf numFmtId="49" fontId="116" fillId="0" borderId="96" xfId="0" applyNumberFormat="1" applyFont="1" applyBorder="1" applyAlignment="1" applyProtection="1">
      <alignment horizontal="center" vertical="center"/>
    </xf>
    <xf numFmtId="49" fontId="116" fillId="0" borderId="97" xfId="0" applyNumberFormat="1" applyFont="1" applyBorder="1" applyAlignment="1" applyProtection="1">
      <alignment horizontal="center" vertical="center"/>
    </xf>
    <xf numFmtId="49" fontId="116" fillId="0" borderId="98" xfId="0" applyNumberFormat="1" applyFont="1" applyBorder="1" applyAlignment="1" applyProtection="1">
      <alignment horizontal="center" vertical="center"/>
    </xf>
    <xf numFmtId="49" fontId="126" fillId="51" borderId="99" xfId="2239" applyNumberFormat="1" applyFont="1" applyFill="1" applyBorder="1" applyAlignment="1" applyProtection="1">
      <alignment horizontal="center" vertical="center" shrinkToFit="1"/>
      <protection locked="0"/>
    </xf>
    <xf numFmtId="49" fontId="8" fillId="51" borderId="100" xfId="0" applyNumberFormat="1" applyFont="1" applyFill="1" applyBorder="1" applyAlignment="1" applyProtection="1">
      <alignment horizontal="center" vertical="center" shrinkToFit="1"/>
      <protection locked="0"/>
    </xf>
    <xf numFmtId="49" fontId="8" fillId="51" borderId="101" xfId="0" applyNumberFormat="1" applyFont="1" applyFill="1" applyBorder="1" applyAlignment="1" applyProtection="1">
      <alignment horizontal="center" vertical="center" shrinkToFit="1"/>
      <protection locked="0"/>
    </xf>
    <xf numFmtId="49" fontId="116" fillId="0" borderId="106" xfId="0" applyNumberFormat="1" applyFont="1" applyBorder="1" applyAlignment="1" applyProtection="1">
      <alignment horizontal="left" vertical="center"/>
    </xf>
    <xf numFmtId="179" fontId="8" fillId="0" borderId="99" xfId="0" applyNumberFormat="1" applyFont="1" applyBorder="1" applyAlignment="1" applyProtection="1">
      <alignment horizontal="left" vertical="center"/>
    </xf>
    <xf numFmtId="0" fontId="8" fillId="0" borderId="100" xfId="0" applyNumberFormat="1" applyFont="1" applyBorder="1" applyAlignment="1" applyProtection="1">
      <alignment horizontal="left" vertical="center"/>
    </xf>
    <xf numFmtId="0" fontId="8" fillId="0" borderId="101" xfId="0" applyNumberFormat="1" applyFont="1" applyBorder="1" applyAlignment="1" applyProtection="1">
      <alignment horizontal="left" vertical="center"/>
    </xf>
    <xf numFmtId="0" fontId="8" fillId="51" borderId="10" xfId="0" applyNumberFormat="1" applyFont="1" applyFill="1" applyBorder="1" applyAlignment="1" applyProtection="1">
      <alignment horizontal="center" vertical="center"/>
      <protection locked="0"/>
    </xf>
    <xf numFmtId="0" fontId="8" fillId="51" borderId="4" xfId="0" applyNumberFormat="1" applyFont="1" applyFill="1" applyBorder="1" applyAlignment="1" applyProtection="1">
      <alignment horizontal="center" vertical="center"/>
      <protection locked="0"/>
    </xf>
    <xf numFmtId="0" fontId="8" fillId="51" borderId="107" xfId="0" applyNumberFormat="1" applyFont="1" applyFill="1" applyBorder="1" applyAlignment="1" applyProtection="1">
      <alignment horizontal="center" vertical="center"/>
      <protection locked="0"/>
    </xf>
    <xf numFmtId="49" fontId="8" fillId="0" borderId="26"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center" vertical="center"/>
    </xf>
    <xf numFmtId="49" fontId="8" fillId="0" borderId="29" xfId="0" applyNumberFormat="1" applyFont="1" applyFill="1" applyBorder="1" applyAlignment="1" applyProtection="1">
      <alignment horizontal="center" vertical="center"/>
    </xf>
    <xf numFmtId="49" fontId="8" fillId="0" borderId="28" xfId="0" applyNumberFormat="1" applyFont="1" applyFill="1" applyBorder="1" applyAlignment="1" applyProtection="1">
      <alignment horizontal="center" vertical="center"/>
    </xf>
    <xf numFmtId="49" fontId="8" fillId="0" borderId="2" xfId="0" applyNumberFormat="1" applyFont="1" applyFill="1" applyBorder="1" applyAlignment="1" applyProtection="1">
      <alignment horizontal="center" vertical="center"/>
    </xf>
    <xf numFmtId="49" fontId="8" fillId="0" borderId="30" xfId="0" applyNumberFormat="1" applyFont="1" applyFill="1" applyBorder="1" applyAlignment="1" applyProtection="1">
      <alignment horizontal="center" vertical="center"/>
    </xf>
    <xf numFmtId="49" fontId="15" fillId="0" borderId="26" xfId="0" applyNumberFormat="1" applyFont="1" applyBorder="1" applyAlignment="1" applyProtection="1">
      <alignment horizontal="left" vertical="center"/>
    </xf>
    <xf numFmtId="49" fontId="15" fillId="0" borderId="0" xfId="0" applyNumberFormat="1" applyFont="1" applyBorder="1" applyAlignment="1" applyProtection="1">
      <alignment horizontal="left" vertical="center"/>
    </xf>
    <xf numFmtId="49" fontId="15" fillId="0" borderId="29" xfId="0" applyNumberFormat="1" applyFont="1" applyBorder="1" applyAlignment="1" applyProtection="1">
      <alignment horizontal="left" vertical="center"/>
    </xf>
    <xf numFmtId="49" fontId="8" fillId="0" borderId="105" xfId="0" applyNumberFormat="1" applyFont="1" applyBorder="1" applyAlignment="1" applyProtection="1">
      <alignment horizontal="center" vertical="center"/>
    </xf>
    <xf numFmtId="49" fontId="8" fillId="0" borderId="88" xfId="0" applyNumberFormat="1" applyFont="1" applyBorder="1" applyAlignment="1" applyProtection="1">
      <alignment horizontal="center" vertical="center"/>
    </xf>
    <xf numFmtId="49" fontId="0" fillId="52" borderId="45" xfId="0" applyNumberFormat="1" applyFill="1" applyBorder="1" applyAlignment="1" applyProtection="1">
      <alignment horizontal="left" vertical="center"/>
      <protection locked="0"/>
    </xf>
    <xf numFmtId="49" fontId="126" fillId="52" borderId="45" xfId="0" applyNumberFormat="1" applyFont="1" applyFill="1" applyBorder="1" applyAlignment="1" applyProtection="1">
      <alignment horizontal="left" vertical="center"/>
      <protection locked="0"/>
    </xf>
    <xf numFmtId="0" fontId="197" fillId="54" borderId="28" xfId="2522" applyFont="1" applyFill="1" applyBorder="1" applyAlignment="1" applyProtection="1">
      <alignment horizontal="center" vertical="center"/>
      <protection hidden="1"/>
    </xf>
    <xf numFmtId="0" fontId="197" fillId="54" borderId="2" xfId="2522" applyFont="1" applyFill="1" applyBorder="1" applyAlignment="1" applyProtection="1">
      <alignment horizontal="center" vertical="center"/>
      <protection hidden="1"/>
    </xf>
    <xf numFmtId="0" fontId="197" fillId="54" borderId="30" xfId="2522" applyFont="1" applyFill="1" applyBorder="1" applyAlignment="1" applyProtection="1">
      <alignment horizontal="center" vertical="center"/>
      <protection hidden="1"/>
    </xf>
    <xf numFmtId="220" fontId="197" fillId="54" borderId="28" xfId="2522" applyNumberFormat="1" applyFont="1" applyFill="1" applyBorder="1" applyAlignment="1">
      <alignment horizontal="center" vertical="center"/>
    </xf>
    <xf numFmtId="220" fontId="197" fillId="54" borderId="2" xfId="2522" applyNumberFormat="1" applyFont="1" applyFill="1" applyBorder="1" applyAlignment="1">
      <alignment horizontal="center" vertical="center"/>
    </xf>
    <xf numFmtId="220" fontId="197" fillId="54" borderId="30" xfId="2522" applyNumberFormat="1" applyFont="1" applyFill="1" applyBorder="1" applyAlignment="1">
      <alignment horizontal="center" vertical="center"/>
    </xf>
    <xf numFmtId="0" fontId="197" fillId="53" borderId="157" xfId="2522" applyFont="1" applyFill="1" applyBorder="1" applyAlignment="1" applyProtection="1">
      <alignment horizontal="center" vertical="center"/>
      <protection locked="0" hidden="1"/>
    </xf>
    <xf numFmtId="0" fontId="197" fillId="53" borderId="138" xfId="2522" applyFont="1" applyFill="1" applyBorder="1" applyAlignment="1" applyProtection="1">
      <alignment horizontal="center" vertical="center"/>
      <protection locked="0" hidden="1"/>
    </xf>
    <xf numFmtId="0" fontId="197" fillId="53" borderId="107" xfId="2522" applyFont="1" applyFill="1" applyBorder="1" applyAlignment="1" applyProtection="1">
      <alignment horizontal="center" vertical="center"/>
      <protection locked="0" hidden="1"/>
    </xf>
    <xf numFmtId="0" fontId="197" fillId="55" borderId="157" xfId="2522" applyFont="1" applyFill="1" applyBorder="1" applyAlignment="1" applyProtection="1">
      <alignment horizontal="center" vertical="center"/>
      <protection locked="0" hidden="1"/>
    </xf>
    <xf numFmtId="0" fontId="197" fillId="55" borderId="138" xfId="2522" applyFont="1" applyFill="1" applyBorder="1" applyAlignment="1" applyProtection="1">
      <alignment horizontal="center" vertical="center"/>
      <protection locked="0" hidden="1"/>
    </xf>
    <xf numFmtId="0" fontId="197" fillId="55" borderId="107" xfId="2522" applyFont="1" applyFill="1" applyBorder="1" applyAlignment="1" applyProtection="1">
      <alignment horizontal="center" vertical="center"/>
      <protection locked="0" hidden="1"/>
    </xf>
    <xf numFmtId="0" fontId="197" fillId="53" borderId="170" xfId="2522" applyFont="1" applyFill="1" applyBorder="1" applyAlignment="1" applyProtection="1">
      <alignment horizontal="center" vertical="center"/>
      <protection locked="0" hidden="1"/>
    </xf>
    <xf numFmtId="0" fontId="197" fillId="53" borderId="171" xfId="2522" applyFont="1" applyFill="1" applyBorder="1" applyAlignment="1" applyProtection="1">
      <alignment horizontal="center" vertical="center"/>
      <protection locked="0" hidden="1"/>
    </xf>
    <xf numFmtId="0" fontId="197" fillId="53" borderId="172" xfId="2522" applyFont="1" applyFill="1" applyBorder="1" applyAlignment="1" applyProtection="1">
      <alignment horizontal="center" vertical="center"/>
      <protection locked="0" hidden="1"/>
    </xf>
    <xf numFmtId="0" fontId="197" fillId="55" borderId="170" xfId="2522" applyFont="1" applyFill="1" applyBorder="1" applyAlignment="1" applyProtection="1">
      <alignment horizontal="center" vertical="center"/>
      <protection locked="0" hidden="1"/>
    </xf>
    <xf numFmtId="0" fontId="197" fillId="55" borderId="171" xfId="2522" applyFont="1" applyFill="1" applyBorder="1" applyAlignment="1" applyProtection="1">
      <alignment horizontal="center" vertical="center"/>
      <protection locked="0" hidden="1"/>
    </xf>
    <xf numFmtId="0" fontId="197" fillId="55" borderId="172" xfId="2522" applyFont="1" applyFill="1" applyBorder="1" applyAlignment="1" applyProtection="1">
      <alignment horizontal="center" vertical="center"/>
      <protection locked="0" hidden="1"/>
    </xf>
    <xf numFmtId="0" fontId="132" fillId="55" borderId="157" xfId="2522" applyFont="1" applyFill="1" applyBorder="1" applyAlignment="1" applyProtection="1">
      <alignment horizontal="left" vertical="center"/>
      <protection locked="0"/>
    </xf>
    <xf numFmtId="0" fontId="132" fillId="55" borderId="138" xfId="2522" applyFont="1" applyFill="1" applyBorder="1" applyAlignment="1" applyProtection="1">
      <alignment horizontal="left" vertical="center"/>
      <protection locked="0"/>
    </xf>
    <xf numFmtId="0" fontId="132" fillId="55" borderId="107" xfId="2522" applyFont="1" applyFill="1" applyBorder="1" applyAlignment="1" applyProtection="1">
      <alignment horizontal="left" vertical="center"/>
      <protection locked="0"/>
    </xf>
    <xf numFmtId="0" fontId="132" fillId="53" borderId="157" xfId="2522" applyFont="1" applyFill="1" applyBorder="1" applyAlignment="1" applyProtection="1">
      <alignment horizontal="left" vertical="center"/>
      <protection locked="0"/>
    </xf>
    <xf numFmtId="0" fontId="132" fillId="53" borderId="138" xfId="2522" applyFont="1" applyFill="1" applyBorder="1" applyAlignment="1" applyProtection="1">
      <alignment horizontal="left" vertical="center"/>
      <protection locked="0"/>
    </xf>
    <xf numFmtId="0" fontId="132" fillId="53" borderId="107" xfId="2522" applyFont="1" applyFill="1" applyBorder="1" applyAlignment="1" applyProtection="1">
      <alignment horizontal="left" vertical="center"/>
      <protection locked="0"/>
    </xf>
    <xf numFmtId="0" fontId="193" fillId="0" borderId="0" xfId="2522" applyFont="1" applyAlignment="1">
      <alignment horizontal="right" vertical="center"/>
    </xf>
    <xf numFmtId="0" fontId="194" fillId="55" borderId="167" xfId="2522" applyFont="1" applyFill="1" applyBorder="1" applyAlignment="1" applyProtection="1">
      <alignment horizontal="center" vertical="center" shrinkToFit="1"/>
      <protection locked="0"/>
    </xf>
    <xf numFmtId="0" fontId="194" fillId="55" borderId="3" xfId="2522" applyFont="1" applyFill="1" applyBorder="1" applyAlignment="1" applyProtection="1">
      <alignment horizontal="center" vertical="center" shrinkToFit="1"/>
      <protection locked="0"/>
    </xf>
    <xf numFmtId="0" fontId="194" fillId="55" borderId="168" xfId="2522" applyFont="1" applyFill="1" applyBorder="1" applyAlignment="1" applyProtection="1">
      <alignment horizontal="center" vertical="center" shrinkToFit="1"/>
      <protection locked="0"/>
    </xf>
    <xf numFmtId="0" fontId="196" fillId="55" borderId="157" xfId="2522" applyFont="1" applyFill="1" applyBorder="1" applyAlignment="1" applyProtection="1">
      <alignment horizontal="center" vertical="center"/>
      <protection locked="0" hidden="1"/>
    </xf>
    <xf numFmtId="0" fontId="196" fillId="55" borderId="138" xfId="2522" applyFont="1" applyFill="1" applyBorder="1" applyAlignment="1" applyProtection="1">
      <alignment horizontal="center" vertical="center"/>
      <protection locked="0" hidden="1"/>
    </xf>
    <xf numFmtId="0" fontId="196" fillId="55" borderId="107" xfId="2522" applyFont="1" applyFill="1" applyBorder="1" applyAlignment="1" applyProtection="1">
      <alignment horizontal="center" vertical="center"/>
      <protection locked="0" hidden="1"/>
    </xf>
    <xf numFmtId="0" fontId="162" fillId="55" borderId="144" xfId="2519" applyFont="1" applyFill="1" applyBorder="1" applyAlignment="1" applyProtection="1">
      <alignment horizontal="left" vertical="center"/>
    </xf>
    <xf numFmtId="0" fontId="162" fillId="55" borderId="145" xfId="2519" applyFont="1" applyFill="1" applyBorder="1" applyAlignment="1" applyProtection="1">
      <alignment horizontal="left" vertical="center"/>
    </xf>
    <xf numFmtId="0" fontId="162" fillId="55" borderId="146" xfId="2519" applyFont="1" applyFill="1" applyBorder="1" applyAlignment="1" applyProtection="1">
      <alignment horizontal="left" vertical="center"/>
    </xf>
    <xf numFmtId="217" fontId="171" fillId="53" borderId="147" xfId="2519" applyNumberFormat="1" applyFont="1" applyFill="1" applyBorder="1" applyAlignment="1" applyProtection="1">
      <alignment horizontal="left" vertical="center"/>
    </xf>
    <xf numFmtId="217" fontId="171" fillId="53" borderId="148" xfId="2519" applyNumberFormat="1" applyFont="1" applyFill="1" applyBorder="1" applyAlignment="1" applyProtection="1">
      <alignment horizontal="left" vertical="center"/>
    </xf>
    <xf numFmtId="217" fontId="171" fillId="53" borderId="149" xfId="2519" applyNumberFormat="1" applyFont="1" applyFill="1" applyBorder="1" applyAlignment="1" applyProtection="1">
      <alignment horizontal="left" vertical="center"/>
    </xf>
    <xf numFmtId="0" fontId="171" fillId="53" borderId="147" xfId="2519" applyFont="1" applyFill="1" applyBorder="1" applyAlignment="1" applyProtection="1">
      <alignment horizontal="left" vertical="center"/>
    </xf>
    <xf numFmtId="0" fontId="171" fillId="53" borderId="148" xfId="2519" applyFont="1" applyFill="1" applyBorder="1" applyAlignment="1" applyProtection="1">
      <alignment horizontal="left" vertical="center"/>
    </xf>
    <xf numFmtId="0" fontId="171" fillId="53" borderId="149" xfId="2519" applyFont="1" applyFill="1" applyBorder="1" applyAlignment="1" applyProtection="1">
      <alignment horizontal="left" vertical="center"/>
    </xf>
    <xf numFmtId="217" fontId="171" fillId="55" borderId="147" xfId="2519" applyNumberFormat="1" applyFont="1" applyFill="1" applyBorder="1" applyAlignment="1" applyProtection="1">
      <alignment horizontal="left" vertical="center"/>
    </xf>
    <xf numFmtId="217" fontId="171" fillId="55" borderId="148" xfId="2519" applyNumberFormat="1" applyFont="1" applyFill="1" applyBorder="1" applyAlignment="1" applyProtection="1">
      <alignment horizontal="left" vertical="center"/>
    </xf>
    <xf numFmtId="217" fontId="171" fillId="55" borderId="149" xfId="2519" applyNumberFormat="1" applyFont="1" applyFill="1" applyBorder="1" applyAlignment="1" applyProtection="1">
      <alignment horizontal="left" vertical="center"/>
    </xf>
    <xf numFmtId="217" fontId="176" fillId="61" borderId="147" xfId="2519" applyNumberFormat="1" applyFont="1" applyFill="1" applyBorder="1" applyAlignment="1" applyProtection="1">
      <alignment horizontal="left" vertical="center"/>
    </xf>
    <xf numFmtId="217" fontId="176" fillId="61" borderId="148" xfId="2519" applyNumberFormat="1" applyFont="1" applyFill="1" applyBorder="1" applyAlignment="1" applyProtection="1">
      <alignment horizontal="left" vertical="center"/>
    </xf>
    <xf numFmtId="217" fontId="176" fillId="61" borderId="149" xfId="2519" applyNumberFormat="1" applyFont="1" applyFill="1" applyBorder="1" applyAlignment="1" applyProtection="1">
      <alignment horizontal="left" vertical="center"/>
    </xf>
    <xf numFmtId="0" fontId="162" fillId="55" borderId="144" xfId="2519" applyFont="1" applyFill="1" applyBorder="1" applyAlignment="1" applyProtection="1">
      <alignment horizontal="left" vertical="center" wrapText="1"/>
    </xf>
    <xf numFmtId="0" fontId="162" fillId="53" borderId="152" xfId="2519" applyFont="1" applyFill="1" applyBorder="1" applyAlignment="1" applyProtection="1">
      <alignment horizontal="left" vertical="center" wrapText="1"/>
    </xf>
    <xf numFmtId="0" fontId="162" fillId="53" borderId="91" xfId="2519" applyFont="1" applyFill="1" applyBorder="1" applyAlignment="1" applyProtection="1">
      <alignment horizontal="left" vertical="center" wrapText="1"/>
    </xf>
    <xf numFmtId="0" fontId="162" fillId="53" borderId="153" xfId="2519" applyFont="1" applyFill="1" applyBorder="1" applyAlignment="1" applyProtection="1">
      <alignment horizontal="left" vertical="center" wrapText="1"/>
    </xf>
    <xf numFmtId="0" fontId="162" fillId="53" borderId="152" xfId="2519" applyFont="1" applyFill="1" applyBorder="1" applyAlignment="1" applyProtection="1">
      <alignment horizontal="left" vertical="center"/>
    </xf>
    <xf numFmtId="0" fontId="162" fillId="53" borderId="91" xfId="2519" applyFont="1" applyFill="1" applyBorder="1" applyAlignment="1" applyProtection="1">
      <alignment horizontal="left" vertical="center"/>
    </xf>
    <xf numFmtId="0" fontId="162" fillId="53" borderId="153" xfId="2519" applyFont="1" applyFill="1" applyBorder="1" applyAlignment="1" applyProtection="1">
      <alignment horizontal="left" vertical="center"/>
    </xf>
    <xf numFmtId="0" fontId="161" fillId="53" borderId="147" xfId="2519" applyFont="1" applyFill="1" applyBorder="1" applyAlignment="1" applyProtection="1">
      <alignment horizontal="center" vertical="center"/>
    </xf>
    <xf numFmtId="0" fontId="161" fillId="53" borderId="148" xfId="2519" applyFont="1" applyFill="1" applyBorder="1" applyAlignment="1" applyProtection="1">
      <alignment horizontal="center" vertical="center"/>
    </xf>
    <xf numFmtId="0" fontId="161" fillId="53" borderId="149" xfId="2519" applyFont="1" applyFill="1" applyBorder="1" applyAlignment="1" applyProtection="1">
      <alignment horizontal="center" vertical="center"/>
    </xf>
    <xf numFmtId="217" fontId="161" fillId="53" borderId="147" xfId="2519" applyNumberFormat="1" applyFont="1" applyFill="1" applyBorder="1" applyAlignment="1" applyProtection="1">
      <alignment horizontal="center" vertical="center"/>
    </xf>
    <xf numFmtId="217" fontId="161" fillId="53" borderId="148" xfId="2519" applyNumberFormat="1" applyFont="1" applyFill="1" applyBorder="1" applyAlignment="1" applyProtection="1">
      <alignment horizontal="center" vertical="center"/>
    </xf>
    <xf numFmtId="217" fontId="161" fillId="53" borderId="149" xfId="2519" applyNumberFormat="1" applyFont="1" applyFill="1" applyBorder="1" applyAlignment="1" applyProtection="1">
      <alignment horizontal="center" vertical="center"/>
    </xf>
    <xf numFmtId="0" fontId="162" fillId="53" borderId="150" xfId="2519" applyFont="1" applyFill="1" applyBorder="1" applyAlignment="1" applyProtection="1">
      <alignment horizontal="left" vertical="center" wrapText="1"/>
    </xf>
    <xf numFmtId="0" fontId="162" fillId="53" borderId="0" xfId="2519" applyFont="1" applyFill="1" applyBorder="1" applyAlignment="1" applyProtection="1">
      <alignment horizontal="left" vertical="center"/>
    </xf>
    <xf numFmtId="0" fontId="162" fillId="53" borderId="151" xfId="2519" applyFont="1" applyFill="1" applyBorder="1" applyAlignment="1" applyProtection="1">
      <alignment horizontal="left" vertical="center"/>
    </xf>
    <xf numFmtId="0" fontId="162" fillId="53" borderId="150" xfId="2519" applyFont="1" applyFill="1" applyBorder="1" applyAlignment="1" applyProtection="1">
      <alignment horizontal="left" vertical="center"/>
    </xf>
    <xf numFmtId="0" fontId="178" fillId="54" borderId="10" xfId="2519" applyFont="1" applyFill="1" applyBorder="1" applyAlignment="1" applyProtection="1">
      <alignment horizontal="center" vertical="center" wrapText="1"/>
    </xf>
    <xf numFmtId="0" fontId="178" fillId="54" borderId="138" xfId="2519" applyFont="1" applyFill="1" applyBorder="1" applyAlignment="1" applyProtection="1">
      <alignment horizontal="center" vertical="center"/>
    </xf>
    <xf numFmtId="0" fontId="178" fillId="55" borderId="138" xfId="2519" applyFont="1" applyFill="1" applyBorder="1" applyAlignment="1" applyProtection="1">
      <alignment horizontal="center" vertical="center" wrapText="1"/>
    </xf>
    <xf numFmtId="0" fontId="178" fillId="55" borderId="138" xfId="2519" applyFont="1" applyFill="1" applyBorder="1" applyAlignment="1" applyProtection="1">
      <alignment horizontal="center" vertical="center"/>
    </xf>
    <xf numFmtId="0" fontId="178" fillId="56" borderId="154" xfId="2519" applyFont="1" applyFill="1" applyBorder="1" applyAlignment="1" applyProtection="1">
      <alignment horizontal="center" vertical="center" wrapText="1"/>
    </xf>
    <xf numFmtId="0" fontId="178" fillId="56" borderId="138" xfId="2519" applyFont="1" applyFill="1" applyBorder="1" applyAlignment="1" applyProtection="1">
      <alignment horizontal="center" vertical="center"/>
    </xf>
    <xf numFmtId="0" fontId="178" fillId="56" borderId="155" xfId="2519" applyFont="1" applyFill="1" applyBorder="1" applyAlignment="1" applyProtection="1">
      <alignment horizontal="center" vertical="center"/>
    </xf>
    <xf numFmtId="0" fontId="178" fillId="57" borderId="156" xfId="2519" applyFont="1" applyFill="1" applyBorder="1" applyAlignment="1" applyProtection="1">
      <alignment horizontal="center" vertical="center" wrapText="1"/>
    </xf>
    <xf numFmtId="0" fontId="178" fillId="57" borderId="138" xfId="2519" applyFont="1" applyFill="1" applyBorder="1" applyAlignment="1" applyProtection="1">
      <alignment horizontal="center" vertical="center"/>
    </xf>
    <xf numFmtId="0" fontId="178" fillId="57" borderId="155" xfId="2519" applyFont="1" applyFill="1" applyBorder="1" applyAlignment="1" applyProtection="1">
      <alignment horizontal="center" vertical="center"/>
    </xf>
    <xf numFmtId="0" fontId="168" fillId="58" borderId="138" xfId="2519" applyFont="1" applyFill="1" applyBorder="1" applyAlignment="1" applyProtection="1">
      <alignment horizontal="center" vertical="center" wrapText="1"/>
    </xf>
    <xf numFmtId="0" fontId="178" fillId="58" borderId="138" xfId="2519" applyFont="1" applyFill="1" applyBorder="1" applyAlignment="1" applyProtection="1">
      <alignment horizontal="center" vertical="center"/>
    </xf>
    <xf numFmtId="0" fontId="178" fillId="58" borderId="107" xfId="2519" applyFont="1" applyFill="1" applyBorder="1" applyAlignment="1" applyProtection="1">
      <alignment horizontal="center" vertical="center"/>
    </xf>
    <xf numFmtId="0" fontId="171" fillId="56" borderId="0" xfId="2519" applyFont="1" applyFill="1" applyBorder="1" applyAlignment="1" applyProtection="1">
      <alignment horizontal="center" vertical="center"/>
    </xf>
    <xf numFmtId="0" fontId="171" fillId="56" borderId="151" xfId="2519" applyFont="1" applyFill="1" applyBorder="1" applyAlignment="1" applyProtection="1">
      <alignment horizontal="center" vertical="center"/>
    </xf>
    <xf numFmtId="0" fontId="161" fillId="53" borderId="150" xfId="2519" applyFont="1" applyFill="1" applyBorder="1" applyAlignment="1" applyProtection="1">
      <alignment horizontal="right" vertical="center"/>
    </xf>
    <xf numFmtId="0" fontId="161" fillId="53" borderId="0" xfId="2519" applyFont="1" applyFill="1" applyBorder="1" applyAlignment="1" applyProtection="1">
      <alignment horizontal="right" vertical="center"/>
    </xf>
    <xf numFmtId="0" fontId="161" fillId="53" borderId="0" xfId="2519" applyFont="1" applyFill="1" applyBorder="1" applyAlignment="1" applyProtection="1">
      <alignment horizontal="center" vertical="center"/>
    </xf>
    <xf numFmtId="0" fontId="161" fillId="53" borderId="151" xfId="2519" applyFont="1" applyFill="1" applyBorder="1" applyAlignment="1" applyProtection="1">
      <alignment horizontal="center" vertical="center"/>
    </xf>
    <xf numFmtId="0" fontId="161" fillId="58" borderId="0" xfId="2519" applyFont="1" applyFill="1" applyBorder="1" applyAlignment="1" applyProtection="1">
      <alignment horizontal="right" vertical="center"/>
    </xf>
    <xf numFmtId="0" fontId="169" fillId="59" borderId="160" xfId="2519" applyFont="1" applyFill="1" applyBorder="1" applyAlignment="1" applyProtection="1">
      <alignment horizontal="right" vertical="center"/>
    </xf>
    <xf numFmtId="0" fontId="169" fillId="59" borderId="62" xfId="2519" applyFont="1" applyFill="1" applyBorder="1" applyAlignment="1" applyProtection="1">
      <alignment horizontal="right" vertical="center"/>
    </xf>
    <xf numFmtId="0" fontId="169" fillId="59" borderId="161" xfId="2519" applyFont="1" applyFill="1" applyBorder="1" applyAlignment="1" applyProtection="1">
      <alignment horizontal="right" vertical="center"/>
    </xf>
    <xf numFmtId="38" fontId="161" fillId="56" borderId="150" xfId="2521" applyFont="1" applyFill="1" applyBorder="1" applyAlignment="1" applyProtection="1">
      <alignment horizontal="right" vertical="center" shrinkToFit="1"/>
    </xf>
    <xf numFmtId="38" fontId="161" fillId="56" borderId="0" xfId="2521" applyFont="1" applyFill="1" applyBorder="1" applyAlignment="1" applyProtection="1">
      <alignment horizontal="right" vertical="center" shrinkToFit="1"/>
    </xf>
    <xf numFmtId="40" fontId="161" fillId="53" borderId="0" xfId="2521" applyNumberFormat="1" applyFont="1" applyFill="1" applyBorder="1" applyAlignment="1" applyProtection="1">
      <alignment horizontal="right" vertical="center" shrinkToFit="1"/>
    </xf>
    <xf numFmtId="40" fontId="161" fillId="53" borderId="151" xfId="2521" applyNumberFormat="1" applyFont="1" applyFill="1" applyBorder="1" applyAlignment="1" applyProtection="1">
      <alignment horizontal="right" vertical="center" shrinkToFit="1"/>
    </xf>
    <xf numFmtId="218" fontId="161" fillId="58" borderId="0" xfId="2521" applyNumberFormat="1" applyFont="1" applyFill="1" applyBorder="1" applyAlignment="1" applyProtection="1">
      <alignment horizontal="right" vertical="center" shrinkToFit="1"/>
    </xf>
    <xf numFmtId="218" fontId="161" fillId="58" borderId="29" xfId="2521" applyNumberFormat="1" applyFont="1" applyFill="1" applyBorder="1" applyAlignment="1" applyProtection="1">
      <alignment horizontal="right" vertical="center" shrinkToFit="1"/>
    </xf>
    <xf numFmtId="0" fontId="167" fillId="54" borderId="157" xfId="2519" applyFont="1" applyFill="1" applyBorder="1" applyAlignment="1" applyProtection="1">
      <alignment horizontal="center" vertical="center"/>
    </xf>
    <xf numFmtId="0" fontId="167" fillId="54" borderId="138" xfId="2519" applyFont="1" applyFill="1" applyBorder="1" applyAlignment="1" applyProtection="1">
      <alignment horizontal="center" vertical="center"/>
    </xf>
    <xf numFmtId="0" fontId="167" fillId="55" borderId="156" xfId="2519" applyFont="1" applyFill="1" applyBorder="1" applyAlignment="1" applyProtection="1">
      <alignment horizontal="center" vertical="center"/>
    </xf>
    <xf numFmtId="0" fontId="167" fillId="55" borderId="138" xfId="2519" applyFont="1" applyFill="1" applyBorder="1" applyAlignment="1" applyProtection="1">
      <alignment horizontal="center" vertical="center"/>
    </xf>
    <xf numFmtId="0" fontId="167" fillId="55" borderId="155" xfId="2519" applyFont="1" applyFill="1" applyBorder="1" applyAlignment="1" applyProtection="1">
      <alignment horizontal="center" vertical="center"/>
    </xf>
    <xf numFmtId="0" fontId="167" fillId="56" borderId="138" xfId="2519" applyFont="1" applyFill="1" applyBorder="1" applyAlignment="1" applyProtection="1">
      <alignment horizontal="center" vertical="center"/>
    </xf>
    <xf numFmtId="0" fontId="167" fillId="60" borderId="156" xfId="2519" applyFont="1" applyFill="1" applyBorder="1" applyAlignment="1" applyProtection="1">
      <alignment horizontal="center" vertical="center"/>
    </xf>
    <xf numFmtId="0" fontId="167" fillId="60" borderId="138" xfId="2519" applyFont="1" applyFill="1" applyBorder="1" applyAlignment="1" applyProtection="1">
      <alignment horizontal="center" vertical="center"/>
    </xf>
    <xf numFmtId="0" fontId="167" fillId="60" borderId="155" xfId="2519" applyFont="1" applyFill="1" applyBorder="1" applyAlignment="1" applyProtection="1">
      <alignment horizontal="center" vertical="center"/>
    </xf>
    <xf numFmtId="0" fontId="167" fillId="58" borderId="156" xfId="2519" applyFont="1" applyFill="1" applyBorder="1" applyAlignment="1" applyProtection="1">
      <alignment horizontal="center" vertical="center"/>
    </xf>
    <xf numFmtId="0" fontId="167" fillId="58" borderId="138" xfId="2519" applyFont="1" applyFill="1" applyBorder="1" applyAlignment="1" applyProtection="1">
      <alignment horizontal="center" vertical="center"/>
    </xf>
    <xf numFmtId="0" fontId="167" fillId="58" borderId="155" xfId="2519" applyFont="1" applyFill="1" applyBorder="1" applyAlignment="1" applyProtection="1">
      <alignment horizontal="center" vertical="center"/>
    </xf>
    <xf numFmtId="0" fontId="167" fillId="57" borderId="138" xfId="2519" applyFont="1" applyFill="1" applyBorder="1" applyAlignment="1" applyProtection="1">
      <alignment horizontal="center" vertical="center" wrapText="1"/>
    </xf>
    <xf numFmtId="0" fontId="167" fillId="57" borderId="138" xfId="2519" applyFont="1" applyFill="1" applyBorder="1" applyAlignment="1" applyProtection="1">
      <alignment horizontal="center" vertical="center"/>
    </xf>
    <xf numFmtId="0" fontId="167" fillId="57" borderId="107" xfId="2519" applyFont="1" applyFill="1" applyBorder="1" applyAlignment="1" applyProtection="1">
      <alignment horizontal="center" vertical="center"/>
    </xf>
    <xf numFmtId="38" fontId="161" fillId="56" borderId="156" xfId="2521" applyFont="1" applyFill="1" applyBorder="1" applyAlignment="1" applyProtection="1">
      <alignment horizontal="right" vertical="center" shrinkToFit="1"/>
    </xf>
    <xf numFmtId="38" fontId="161" fillId="56" borderId="138" xfId="2521" applyFont="1" applyFill="1" applyBorder="1" applyAlignment="1" applyProtection="1">
      <alignment horizontal="right" vertical="center" shrinkToFit="1"/>
    </xf>
    <xf numFmtId="0" fontId="171" fillId="56" borderId="138" xfId="2519" applyFont="1" applyFill="1" applyBorder="1" applyAlignment="1" applyProtection="1">
      <alignment horizontal="center" vertical="center"/>
    </xf>
    <xf numFmtId="0" fontId="171" fillId="56" borderId="155" xfId="2519" applyFont="1" applyFill="1" applyBorder="1" applyAlignment="1" applyProtection="1">
      <alignment horizontal="center" vertical="center"/>
    </xf>
    <xf numFmtId="0" fontId="161" fillId="0" borderId="156" xfId="2519" applyFont="1" applyBorder="1" applyAlignment="1" applyProtection="1">
      <alignment horizontal="right" vertical="center"/>
    </xf>
    <xf numFmtId="0" fontId="161" fillId="58" borderId="138" xfId="2519" applyFont="1" applyFill="1" applyBorder="1" applyAlignment="1" applyProtection="1">
      <alignment horizontal="right" vertical="center"/>
    </xf>
    <xf numFmtId="218" fontId="161" fillId="58" borderId="138" xfId="2521" applyNumberFormat="1" applyFont="1" applyFill="1" applyBorder="1" applyAlignment="1" applyProtection="1">
      <alignment horizontal="right" vertical="center" shrinkToFit="1"/>
    </xf>
    <xf numFmtId="218" fontId="161" fillId="58" borderId="107" xfId="2521" applyNumberFormat="1" applyFont="1" applyFill="1" applyBorder="1" applyAlignment="1" applyProtection="1">
      <alignment horizontal="right" vertical="center" shrinkToFit="1"/>
    </xf>
    <xf numFmtId="0" fontId="190" fillId="58" borderId="0" xfId="2519" applyFont="1" applyFill="1" applyBorder="1" applyAlignment="1" applyProtection="1">
      <alignment horizontal="center" vertical="center"/>
    </xf>
    <xf numFmtId="0" fontId="190" fillId="58" borderId="151" xfId="2519" applyFont="1" applyFill="1" applyBorder="1" applyAlignment="1" applyProtection="1">
      <alignment horizontal="center" vertical="center"/>
    </xf>
    <xf numFmtId="0" fontId="161" fillId="54" borderId="26" xfId="2519" applyFont="1" applyFill="1" applyBorder="1" applyAlignment="1" applyProtection="1">
      <alignment horizontal="center" vertical="center"/>
    </xf>
    <xf numFmtId="0" fontId="161" fillId="54" borderId="0" xfId="2519" applyFont="1" applyFill="1" applyBorder="1" applyAlignment="1" applyProtection="1">
      <alignment horizontal="center" vertical="center"/>
    </xf>
    <xf numFmtId="38" fontId="161" fillId="56" borderId="0" xfId="2521" applyFont="1" applyFill="1" applyBorder="1" applyAlignment="1" applyProtection="1">
      <alignment horizontal="center" vertical="center"/>
    </xf>
    <xf numFmtId="0" fontId="171" fillId="56" borderId="0" xfId="2519" applyFont="1" applyFill="1" applyBorder="1" applyAlignment="1" applyProtection="1">
      <alignment horizontal="center" vertical="center" shrinkToFit="1"/>
    </xf>
    <xf numFmtId="38" fontId="161" fillId="60" borderId="150" xfId="2521" applyFont="1" applyFill="1" applyBorder="1" applyAlignment="1" applyProtection="1">
      <alignment horizontal="right" vertical="center"/>
    </xf>
    <xf numFmtId="38" fontId="161" fillId="60" borderId="0" xfId="2521" applyFont="1" applyFill="1" applyBorder="1" applyAlignment="1" applyProtection="1">
      <alignment horizontal="right" vertical="center"/>
    </xf>
    <xf numFmtId="0" fontId="161" fillId="60" borderId="0" xfId="2519" applyFont="1" applyFill="1" applyBorder="1" applyAlignment="1" applyProtection="1">
      <alignment horizontal="center" vertical="center"/>
    </xf>
    <xf numFmtId="0" fontId="161" fillId="60" borderId="151" xfId="2519" applyFont="1" applyFill="1" applyBorder="1" applyAlignment="1" applyProtection="1">
      <alignment horizontal="center" vertical="center"/>
    </xf>
    <xf numFmtId="38" fontId="161" fillId="58" borderId="150" xfId="2521" applyFont="1" applyFill="1" applyBorder="1" applyAlignment="1" applyProtection="1">
      <alignment horizontal="right" vertical="center"/>
    </xf>
    <xf numFmtId="38" fontId="161" fillId="58" borderId="0" xfId="2521" applyFont="1" applyFill="1" applyBorder="1" applyAlignment="1" applyProtection="1">
      <alignment horizontal="right" vertical="center"/>
    </xf>
    <xf numFmtId="38" fontId="161" fillId="56" borderId="62" xfId="2521" applyFont="1" applyFill="1" applyBorder="1" applyAlignment="1" applyProtection="1">
      <alignment horizontal="center" vertical="center"/>
    </xf>
    <xf numFmtId="0" fontId="162" fillId="0" borderId="26" xfId="2519" applyFont="1" applyBorder="1" applyAlignment="1" applyProtection="1">
      <alignment horizontal="left" vertical="center"/>
    </xf>
    <xf numFmtId="0" fontId="162" fillId="0" borderId="0" xfId="2519" applyFont="1" applyBorder="1" applyAlignment="1" applyProtection="1">
      <alignment horizontal="left" vertical="center"/>
    </xf>
    <xf numFmtId="0" fontId="162" fillId="0" borderId="29" xfId="2519" applyFont="1" applyBorder="1" applyAlignment="1" applyProtection="1">
      <alignment horizontal="left" vertical="center"/>
    </xf>
    <xf numFmtId="0" fontId="162" fillId="0" borderId="28" xfId="2519" applyFont="1" applyBorder="1" applyAlignment="1" applyProtection="1">
      <alignment horizontal="left" vertical="center"/>
    </xf>
    <xf numFmtId="0" fontId="162" fillId="0" borderId="2" xfId="2519" applyFont="1" applyBorder="1" applyAlignment="1" applyProtection="1">
      <alignment horizontal="left" vertical="center"/>
    </xf>
    <xf numFmtId="0" fontId="162" fillId="0" borderId="30" xfId="2519" applyFont="1" applyBorder="1" applyAlignment="1" applyProtection="1">
      <alignment horizontal="left" vertical="center"/>
    </xf>
    <xf numFmtId="0" fontId="161" fillId="57" borderId="138" xfId="2519" applyFont="1" applyFill="1" applyBorder="1" applyAlignment="1" applyProtection="1">
      <alignment horizontal="center" vertical="center"/>
    </xf>
    <xf numFmtId="38" fontId="161" fillId="56" borderId="156" xfId="2521" applyFont="1" applyFill="1" applyBorder="1" applyAlignment="1" applyProtection="1">
      <alignment horizontal="center" vertical="center"/>
    </xf>
    <xf numFmtId="38" fontId="161" fillId="56" borderId="138" xfId="2521" applyFont="1" applyFill="1" applyBorder="1" applyAlignment="1" applyProtection="1">
      <alignment horizontal="center" vertical="center"/>
    </xf>
    <xf numFmtId="0" fontId="171" fillId="56" borderId="138" xfId="2519" applyFont="1" applyFill="1" applyBorder="1" applyAlignment="1" applyProtection="1">
      <alignment horizontal="center" vertical="center" shrinkToFit="1"/>
    </xf>
    <xf numFmtId="38" fontId="161" fillId="60" borderId="156" xfId="2521" applyFont="1" applyFill="1" applyBorder="1" applyAlignment="1" applyProtection="1">
      <alignment horizontal="right" vertical="center"/>
    </xf>
    <xf numFmtId="38" fontId="161" fillId="60" borderId="138" xfId="2521" applyFont="1" applyFill="1" applyBorder="1" applyAlignment="1" applyProtection="1">
      <alignment horizontal="right" vertical="center"/>
    </xf>
    <xf numFmtId="0" fontId="161" fillId="60" borderId="138" xfId="2519" applyFont="1" applyFill="1" applyBorder="1" applyAlignment="1" applyProtection="1">
      <alignment horizontal="center" vertical="center"/>
    </xf>
    <xf numFmtId="0" fontId="161" fillId="60" borderId="155" xfId="2519" applyFont="1" applyFill="1" applyBorder="1" applyAlignment="1" applyProtection="1">
      <alignment horizontal="center" vertical="center"/>
    </xf>
    <xf numFmtId="38" fontId="161" fillId="58" borderId="156" xfId="2521" applyFont="1" applyFill="1" applyBorder="1" applyAlignment="1" applyProtection="1">
      <alignment horizontal="right" vertical="center"/>
    </xf>
    <xf numFmtId="38" fontId="161" fillId="58" borderId="138" xfId="2521" applyFont="1" applyFill="1" applyBorder="1" applyAlignment="1" applyProtection="1">
      <alignment horizontal="right" vertical="center"/>
    </xf>
    <xf numFmtId="0" fontId="190" fillId="58" borderId="138" xfId="2519" applyFont="1" applyFill="1" applyBorder="1" applyAlignment="1" applyProtection="1">
      <alignment horizontal="center" vertical="center"/>
    </xf>
    <xf numFmtId="0" fontId="190" fillId="58" borderId="155" xfId="2519" applyFont="1" applyFill="1" applyBorder="1" applyAlignment="1" applyProtection="1">
      <alignment horizontal="center" vertical="center"/>
    </xf>
    <xf numFmtId="49" fontId="8" fillId="53" borderId="56" xfId="0" applyNumberFormat="1" applyFont="1" applyFill="1" applyBorder="1" applyAlignment="1" applyProtection="1">
      <alignment horizontal="left" vertical="top" shrinkToFit="1"/>
      <protection locked="0"/>
    </xf>
    <xf numFmtId="49" fontId="8" fillId="53" borderId="52" xfId="0" applyNumberFormat="1" applyFont="1" applyFill="1" applyBorder="1" applyAlignment="1" applyProtection="1">
      <alignment horizontal="left" vertical="top" shrinkToFit="1"/>
      <protection locked="0"/>
    </xf>
    <xf numFmtId="49" fontId="8" fillId="53" borderId="57" xfId="0" applyNumberFormat="1" applyFont="1" applyFill="1" applyBorder="1" applyAlignment="1" applyProtection="1">
      <alignment horizontal="left" vertical="top" shrinkToFit="1"/>
      <protection locked="0"/>
    </xf>
    <xf numFmtId="49" fontId="8" fillId="53" borderId="59" xfId="0" applyNumberFormat="1" applyFont="1" applyFill="1" applyBorder="1" applyAlignment="1" applyProtection="1">
      <alignment horizontal="left" vertical="top" shrinkToFit="1"/>
      <protection locked="0"/>
    </xf>
    <xf numFmtId="49" fontId="8" fillId="53" borderId="60" xfId="0" applyNumberFormat="1" applyFont="1" applyFill="1" applyBorder="1" applyAlignment="1" applyProtection="1">
      <alignment horizontal="left" vertical="top" shrinkToFit="1"/>
      <protection locked="0"/>
    </xf>
    <xf numFmtId="49" fontId="8" fillId="53" borderId="61" xfId="0" applyNumberFormat="1" applyFont="1" applyFill="1" applyBorder="1" applyAlignment="1" applyProtection="1">
      <alignment horizontal="left" vertical="top" shrinkToFit="1"/>
      <protection locked="0"/>
    </xf>
    <xf numFmtId="49" fontId="199" fillId="55" borderId="79" xfId="0" applyNumberFormat="1" applyFont="1" applyFill="1" applyBorder="1" applyAlignment="1" applyProtection="1">
      <alignment horizontal="left" vertical="center"/>
      <protection locked="0"/>
    </xf>
    <xf numFmtId="49" fontId="192" fillId="55" borderId="62" xfId="0" applyNumberFormat="1" applyFont="1" applyFill="1" applyBorder="1" applyAlignment="1" applyProtection="1">
      <alignment horizontal="left" vertical="center"/>
      <protection locked="0"/>
    </xf>
    <xf numFmtId="49" fontId="192" fillId="55" borderId="80" xfId="0" applyNumberFormat="1" applyFont="1" applyFill="1" applyBorder="1" applyAlignment="1" applyProtection="1">
      <alignment horizontal="left" vertical="center"/>
      <protection locked="0"/>
    </xf>
    <xf numFmtId="49" fontId="192" fillId="55" borderId="28" xfId="0" applyNumberFormat="1" applyFont="1" applyFill="1" applyBorder="1" applyAlignment="1" applyProtection="1">
      <alignment horizontal="left" vertical="center"/>
      <protection locked="0"/>
    </xf>
    <xf numFmtId="49" fontId="192" fillId="55" borderId="2" xfId="0" applyNumberFormat="1" applyFont="1" applyFill="1" applyBorder="1" applyAlignment="1" applyProtection="1">
      <alignment horizontal="left" vertical="center"/>
      <protection locked="0"/>
    </xf>
    <xf numFmtId="49" fontId="192" fillId="55" borderId="30" xfId="0" applyNumberFormat="1" applyFont="1" applyFill="1" applyBorder="1" applyAlignment="1" applyProtection="1">
      <alignment horizontal="left" vertical="center"/>
      <protection locked="0"/>
    </xf>
    <xf numFmtId="49" fontId="8" fillId="55" borderId="53" xfId="0" applyNumberFormat="1" applyFont="1" applyFill="1" applyBorder="1" applyAlignment="1" applyProtection="1">
      <alignment horizontal="left" vertical="top" shrinkToFit="1"/>
      <protection locked="0"/>
    </xf>
    <xf numFmtId="49" fontId="8" fillId="55" borderId="54" xfId="0" applyNumberFormat="1" applyFont="1" applyFill="1" applyBorder="1" applyAlignment="1" applyProtection="1">
      <alignment horizontal="left" vertical="top" shrinkToFit="1"/>
      <protection locked="0"/>
    </xf>
    <xf numFmtId="49" fontId="8" fillId="55" borderId="55" xfId="0" applyNumberFormat="1" applyFont="1" applyFill="1" applyBorder="1" applyAlignment="1" applyProtection="1">
      <alignment horizontal="left" vertical="top" shrinkToFit="1"/>
      <protection locked="0"/>
    </xf>
    <xf numFmtId="49" fontId="145" fillId="55" borderId="6" xfId="0" applyNumberFormat="1" applyFont="1" applyFill="1" applyBorder="1" applyAlignment="1" applyProtection="1">
      <alignment horizontal="center" vertical="center"/>
    </xf>
    <xf numFmtId="49" fontId="8" fillId="55" borderId="92" xfId="0" applyNumberFormat="1" applyFont="1" applyFill="1" applyBorder="1" applyAlignment="1" applyProtection="1">
      <alignment horizontal="left" vertical="top" shrinkToFit="1"/>
      <protection locked="0"/>
    </xf>
    <xf numFmtId="49" fontId="8" fillId="55" borderId="93" xfId="0" applyNumberFormat="1" applyFont="1" applyFill="1" applyBorder="1" applyAlignment="1" applyProtection="1">
      <alignment horizontal="left" vertical="top" shrinkToFit="1"/>
      <protection locked="0"/>
    </xf>
    <xf numFmtId="49" fontId="8" fillId="55" borderId="94" xfId="0" applyNumberFormat="1" applyFont="1" applyFill="1" applyBorder="1" applyAlignment="1" applyProtection="1">
      <alignment horizontal="left" vertical="top" shrinkToFit="1"/>
      <protection locked="0"/>
    </xf>
    <xf numFmtId="49" fontId="145" fillId="55" borderId="6" xfId="0" applyNumberFormat="1" applyFont="1" applyFill="1" applyBorder="1" applyAlignment="1" applyProtection="1">
      <alignment horizontal="center" vertical="center"/>
      <protection locked="0"/>
    </xf>
    <xf numFmtId="49" fontId="8" fillId="53" borderId="42" xfId="0" applyNumberFormat="1" applyFont="1" applyFill="1" applyBorder="1" applyAlignment="1" applyProtection="1">
      <alignment horizontal="left" vertical="top" shrinkToFit="1"/>
      <protection locked="0"/>
    </xf>
    <xf numFmtId="49" fontId="8" fillId="53" borderId="43" xfId="0" applyNumberFormat="1" applyFont="1" applyFill="1" applyBorder="1" applyAlignment="1" applyProtection="1">
      <alignment horizontal="left" vertical="top" shrinkToFit="1"/>
      <protection locked="0"/>
    </xf>
    <xf numFmtId="49" fontId="8" fillId="53" borderId="44" xfId="0" applyNumberFormat="1" applyFont="1" applyFill="1" applyBorder="1" applyAlignment="1" applyProtection="1">
      <alignment horizontal="left" vertical="top" shrinkToFit="1"/>
      <protection locked="0"/>
    </xf>
    <xf numFmtId="49" fontId="8" fillId="55" borderId="42" xfId="0" applyNumberFormat="1" applyFont="1" applyFill="1" applyBorder="1" applyAlignment="1" applyProtection="1">
      <alignment horizontal="left" vertical="top" shrinkToFit="1"/>
      <protection locked="0"/>
    </xf>
    <xf numFmtId="49" fontId="8" fillId="55" borderId="43" xfId="0" applyNumberFormat="1" applyFont="1" applyFill="1" applyBorder="1" applyAlignment="1" applyProtection="1">
      <alignment horizontal="left" vertical="top" shrinkToFit="1"/>
      <protection locked="0"/>
    </xf>
    <xf numFmtId="49" fontId="8" fillId="55" borderId="44" xfId="0" applyNumberFormat="1" applyFont="1" applyFill="1" applyBorder="1" applyAlignment="1" applyProtection="1">
      <alignment horizontal="left" vertical="top" shrinkToFit="1"/>
      <protection locked="0"/>
    </xf>
    <xf numFmtId="49" fontId="202" fillId="55" borderId="79" xfId="0" applyNumberFormat="1" applyFont="1" applyFill="1" applyBorder="1" applyAlignment="1" applyProtection="1">
      <alignment horizontal="left" vertical="center"/>
      <protection locked="0"/>
    </xf>
    <xf numFmtId="49" fontId="125" fillId="55" borderId="6" xfId="2239" applyNumberFormat="1" applyFill="1" applyBorder="1" applyAlignment="1" applyProtection="1">
      <alignment horizontal="left" vertical="center"/>
      <protection locked="0"/>
    </xf>
    <xf numFmtId="49" fontId="132" fillId="55" borderId="6" xfId="0" applyNumberFormat="1" applyFont="1" applyFill="1" applyBorder="1" applyAlignment="1" applyProtection="1">
      <alignment horizontal="left" vertical="center"/>
      <protection locked="0"/>
    </xf>
    <xf numFmtId="49" fontId="8" fillId="53" borderId="95" xfId="0" applyNumberFormat="1" applyFont="1" applyFill="1" applyBorder="1" applyAlignment="1" applyProtection="1">
      <alignment horizontal="left" vertical="top" shrinkToFit="1"/>
      <protection locked="0"/>
    </xf>
    <xf numFmtId="49" fontId="8" fillId="53" borderId="73" xfId="0" applyNumberFormat="1" applyFont="1" applyFill="1" applyBorder="1" applyAlignment="1" applyProtection="1">
      <alignment horizontal="left" vertical="top" shrinkToFit="1"/>
      <protection locked="0"/>
    </xf>
    <xf numFmtId="49" fontId="8" fillId="53" borderId="74" xfId="0" applyNumberFormat="1" applyFont="1" applyFill="1" applyBorder="1" applyAlignment="1" applyProtection="1">
      <alignment horizontal="left" vertical="top" shrinkToFit="1"/>
      <protection locked="0"/>
    </xf>
    <xf numFmtId="49" fontId="116" fillId="0" borderId="96" xfId="0" applyNumberFormat="1" applyFont="1" applyBorder="1" applyAlignment="1" applyProtection="1">
      <alignment horizontal="left" vertical="top"/>
    </xf>
    <xf numFmtId="49" fontId="116" fillId="0" borderId="97" xfId="0" applyNumberFormat="1" applyFont="1" applyBorder="1" applyAlignment="1" applyProtection="1">
      <alignment horizontal="left" vertical="top"/>
    </xf>
    <xf numFmtId="49" fontId="116" fillId="0" borderId="98" xfId="0" applyNumberFormat="1" applyFont="1" applyBorder="1" applyAlignment="1" applyProtection="1">
      <alignment horizontal="left" vertical="top"/>
    </xf>
    <xf numFmtId="49" fontId="200" fillId="51" borderId="49" xfId="0" applyNumberFormat="1" applyFont="1" applyFill="1" applyBorder="1" applyAlignment="1" applyProtection="1">
      <alignment horizontal="left" vertical="center" shrinkToFit="1"/>
      <protection locked="0"/>
    </xf>
    <xf numFmtId="49" fontId="200" fillId="51" borderId="50" xfId="0" applyNumberFormat="1" applyFont="1" applyFill="1" applyBorder="1" applyAlignment="1" applyProtection="1">
      <alignment horizontal="left" vertical="center" shrinkToFit="1"/>
      <protection locked="0"/>
    </xf>
    <xf numFmtId="49" fontId="201" fillId="0" borderId="79" xfId="0" applyNumberFormat="1" applyFont="1" applyBorder="1" applyAlignment="1" applyProtection="1">
      <alignment horizontal="left" vertical="top" wrapText="1"/>
      <protection locked="0"/>
    </xf>
    <xf numFmtId="49" fontId="201" fillId="0" borderId="62" xfId="0" applyNumberFormat="1" applyFont="1" applyBorder="1" applyAlignment="1" applyProtection="1">
      <alignment horizontal="left" vertical="top"/>
      <protection locked="0"/>
    </xf>
    <xf numFmtId="49" fontId="201" fillId="0" borderId="80" xfId="0" applyNumberFormat="1" applyFont="1" applyBorder="1" applyAlignment="1" applyProtection="1">
      <alignment horizontal="left" vertical="top"/>
      <protection locked="0"/>
    </xf>
    <xf numFmtId="49" fontId="201" fillId="0" borderId="26" xfId="0" applyNumberFormat="1" applyFont="1" applyBorder="1" applyAlignment="1" applyProtection="1">
      <alignment horizontal="left" vertical="top"/>
      <protection locked="0"/>
    </xf>
    <xf numFmtId="49" fontId="201" fillId="0" borderId="0" xfId="0" applyNumberFormat="1" applyFont="1" applyBorder="1" applyAlignment="1" applyProtection="1">
      <alignment horizontal="left" vertical="top"/>
      <protection locked="0"/>
    </xf>
    <xf numFmtId="49" fontId="201" fillId="0" borderId="29" xfId="0" applyNumberFormat="1" applyFont="1" applyBorder="1" applyAlignment="1" applyProtection="1">
      <alignment horizontal="left" vertical="top"/>
      <protection locked="0"/>
    </xf>
    <xf numFmtId="49" fontId="201" fillId="0" borderId="28" xfId="0" applyNumberFormat="1" applyFont="1" applyBorder="1" applyAlignment="1" applyProtection="1">
      <alignment horizontal="left" vertical="top"/>
      <protection locked="0"/>
    </xf>
    <xf numFmtId="49" fontId="201" fillId="0" borderId="2" xfId="0" applyNumberFormat="1" applyFont="1" applyBorder="1" applyAlignment="1" applyProtection="1">
      <alignment horizontal="left" vertical="top"/>
      <protection locked="0"/>
    </xf>
    <xf numFmtId="49" fontId="201" fillId="0" borderId="30" xfId="0" applyNumberFormat="1" applyFont="1" applyBorder="1" applyAlignment="1" applyProtection="1">
      <alignment horizontal="left" vertical="top"/>
      <protection locked="0"/>
    </xf>
  </cellXfs>
  <cellStyles count="2523">
    <cellStyle name="_00.見積り運用フロー" xfId="1" xr:uid="{00000000-0005-0000-0000-000000000000}"/>
    <cellStyle name="_00.見積り運用フロー（案）" xfId="2" xr:uid="{00000000-0005-0000-0000-000001000000}"/>
    <cellStyle name="_00.見積り運用フロー（案）_RFP0.0" xfId="3" xr:uid="{00000000-0005-0000-0000-000002000000}"/>
    <cellStyle name="_00.見積り運用フロー（案）_RFP0.0_RFP0.0" xfId="4" xr:uid="{00000000-0005-0000-0000-000003000000}"/>
    <cellStyle name="_00.見積り運用フロー（案）_RFP0.0_RFP0.0_RFP0.0" xfId="5" xr:uid="{00000000-0005-0000-0000-000004000000}"/>
    <cellStyle name="_00.見積り運用フロー_RFP0.0" xfId="6" xr:uid="{00000000-0005-0000-0000-000005000000}"/>
    <cellStyle name="_00.見積り運用フロー_RFP0.0_RFP0.0" xfId="7" xr:uid="{00000000-0005-0000-0000-000006000000}"/>
    <cellStyle name="_00.見積り運用フロー_RFP0.0_RFP0.0_RFP0.0" xfId="8" xr:uid="{00000000-0005-0000-0000-000007000000}"/>
    <cellStyle name="_RFP0.0" xfId="9" xr:uid="{00000000-0005-0000-0000-000008000000}"/>
    <cellStyle name="_RFP0.0_RFP0.0" xfId="10" xr:uid="{00000000-0005-0000-0000-000009000000}"/>
    <cellStyle name="_RFP0.0_RFP0.0_RFP0.0" xfId="11" xr:uid="{00000000-0005-0000-0000-00000A000000}"/>
    <cellStyle name="_概要" xfId="12" xr:uid="{00000000-0005-0000-0000-00000B000000}"/>
    <cellStyle name="_概要_RFP0.0" xfId="13" xr:uid="{00000000-0005-0000-0000-00000C000000}"/>
    <cellStyle name="_概要_RFP0.0_RFP0.0" xfId="14" xr:uid="{00000000-0005-0000-0000-00000D000000}"/>
    <cellStyle name="_概要_RFP0.0_RFP0.0_RFP0.0" xfId="15" xr:uid="{00000000-0005-0000-0000-00000E000000}"/>
    <cellStyle name="_基本契約エクセルレイアウトとマクロ編集要領（6月9日改訂版）" xfId="16" xr:uid="{00000000-0005-0000-0000-00000F000000}"/>
    <cellStyle name="_基本契約エクセルレイアウトとマクロ編集要領（6月9日改訂版）_00.見積り運用フロー" xfId="17" xr:uid="{00000000-0005-0000-0000-000010000000}"/>
    <cellStyle name="_基本契約エクセルレイアウトとマクロ編集要領（6月9日改訂版）_00.見積り運用フロー（案）" xfId="18" xr:uid="{00000000-0005-0000-0000-000011000000}"/>
    <cellStyle name="_基本契約エクセルレイアウトとマクロ編集要領（6月9日改訂版）_00.見積り運用フロー（案）_RFP0.0" xfId="19" xr:uid="{00000000-0005-0000-0000-000012000000}"/>
    <cellStyle name="_基本契約エクセルレイアウトとマクロ編集要領（6月9日改訂版）_00.見積り運用フロー（案）_RFP0.0_RFP0.0" xfId="20" xr:uid="{00000000-0005-0000-0000-000013000000}"/>
    <cellStyle name="_基本契約エクセルレイアウトとマクロ編集要領（6月9日改訂版）_00.見積り運用フロー（案）_RFP0.0_RFP0.0_RFP0.0" xfId="21" xr:uid="{00000000-0005-0000-0000-000014000000}"/>
    <cellStyle name="_基本契約エクセルレイアウトとマクロ編集要領（6月9日改訂版）_00.見積り運用フロー_RFP0.0" xfId="22" xr:uid="{00000000-0005-0000-0000-000015000000}"/>
    <cellStyle name="_基本契約エクセルレイアウトとマクロ編集要領（6月9日改訂版）_00.見積り運用フロー_RFP0.0_RFP0.0" xfId="23" xr:uid="{00000000-0005-0000-0000-000016000000}"/>
    <cellStyle name="_基本契約エクセルレイアウトとマクロ編集要領（6月9日改訂版）_00.見積り運用フロー_RFP0.0_RFP0.0_RFP0.0" xfId="24" xr:uid="{00000000-0005-0000-0000-000017000000}"/>
    <cellStyle name="_基本契約エクセルレイアウトとマクロ編集要領（6月9日改訂版）_RFP0.0" xfId="25" xr:uid="{00000000-0005-0000-0000-000018000000}"/>
    <cellStyle name="_基本契約エクセルレイアウトとマクロ編集要領（6月9日改訂版）_RFP0.0_RFP0.0" xfId="26" xr:uid="{00000000-0005-0000-0000-000019000000}"/>
    <cellStyle name="_基本契約エクセルレイアウトとマクロ編集要領（6月9日改訂版）_RFP0.0_RFP0.0_RFP0.0" xfId="27" xr:uid="{00000000-0005-0000-0000-00001A000000}"/>
    <cellStyle name="_基本契約エクセルレイアウトとマクロ編集要領（6月9日改訂版）_概要" xfId="28" xr:uid="{00000000-0005-0000-0000-00001B000000}"/>
    <cellStyle name="_基本契約エクセルレイアウトとマクロ編集要領（6月9日改訂版）_概要_RFP0.0" xfId="29" xr:uid="{00000000-0005-0000-0000-00001C000000}"/>
    <cellStyle name="_基本契約エクセルレイアウトとマクロ編集要領（6月9日改訂版）_概要_RFP0.0_RFP0.0" xfId="30" xr:uid="{00000000-0005-0000-0000-00001D000000}"/>
    <cellStyle name="_基本契約エクセルレイアウトとマクロ編集要領（6月9日改訂版）_概要_RFP0.0_RFP0.0_RFP0.0" xfId="31" xr:uid="{00000000-0005-0000-0000-00001E000000}"/>
    <cellStyle name="_基本契約エクセルレイアウトとマクロ編集要領（6月9日改訂版）_見積り書式見直し" xfId="32" xr:uid="{00000000-0005-0000-0000-00001F000000}"/>
    <cellStyle name="_基本契約エクセルレイアウトとマクロ編集要領（6月9日改訂版）_見積り書式見直し_RFP0.0" xfId="33" xr:uid="{00000000-0005-0000-0000-000020000000}"/>
    <cellStyle name="_基本契約エクセルレイアウトとマクロ編集要領（6月9日改訂版）_見積り書式見直し_RFP0.0_RFP0.0" xfId="34" xr:uid="{00000000-0005-0000-0000-000021000000}"/>
    <cellStyle name="_基本契約エクセルレイアウトとマクロ編集要領（6月9日改訂版）_見積り書式見直し_RFP0.0_RFP0.0_RFP0.0" xfId="35" xr:uid="{00000000-0005-0000-0000-000022000000}"/>
    <cellStyle name="_見積り書式見直し" xfId="36" xr:uid="{00000000-0005-0000-0000-000023000000}"/>
    <cellStyle name="_見積り書式見直し_RFP0.0" xfId="37" xr:uid="{00000000-0005-0000-0000-000024000000}"/>
    <cellStyle name="_見積り書式見直し_RFP0.0_RFP0.0" xfId="38" xr:uid="{00000000-0005-0000-0000-000025000000}"/>
    <cellStyle name="_見積り書式見直し_RFP0.0_RFP0.0_RFP0.0" xfId="39" xr:uid="{00000000-0005-0000-0000-000026000000}"/>
    <cellStyle name="_従量受注ダウンロード" xfId="40" xr:uid="{00000000-0005-0000-0000-000027000000}"/>
    <cellStyle name="_従量受注ダウンロード_00.見積り運用フロー" xfId="41" xr:uid="{00000000-0005-0000-0000-000028000000}"/>
    <cellStyle name="_従量受注ダウンロード_00.見積り運用フロー（案）" xfId="42" xr:uid="{00000000-0005-0000-0000-000029000000}"/>
    <cellStyle name="_従量受注ダウンロード_00.見積り運用フロー（案）_RFP0.0" xfId="43" xr:uid="{00000000-0005-0000-0000-00002A000000}"/>
    <cellStyle name="_従量受注ダウンロード_00.見積り運用フロー（案）_RFP0.0_RFP0.0" xfId="44" xr:uid="{00000000-0005-0000-0000-00002B000000}"/>
    <cellStyle name="_従量受注ダウンロード_00.見積り運用フロー（案）_RFP0.0_RFP0.0_RFP0.0" xfId="45" xr:uid="{00000000-0005-0000-0000-00002C000000}"/>
    <cellStyle name="_従量受注ダウンロード_00.見積り運用フロー_RFP0.0" xfId="46" xr:uid="{00000000-0005-0000-0000-00002D000000}"/>
    <cellStyle name="_従量受注ダウンロード_00.見積り運用フロー_RFP0.0_RFP0.0" xfId="47" xr:uid="{00000000-0005-0000-0000-00002E000000}"/>
    <cellStyle name="_従量受注ダウンロード_00.見積り運用フロー_RFP0.0_RFP0.0_RFP0.0" xfId="48" xr:uid="{00000000-0005-0000-0000-00002F000000}"/>
    <cellStyle name="_従量受注ダウンロード_RFP0.0" xfId="49" xr:uid="{00000000-0005-0000-0000-000030000000}"/>
    <cellStyle name="_従量受注ダウンロード_RFP0.0_RFP0.0" xfId="50" xr:uid="{00000000-0005-0000-0000-000031000000}"/>
    <cellStyle name="_従量受注ダウンロード_RFP0.0_RFP0.0_RFP0.0" xfId="51" xr:uid="{00000000-0005-0000-0000-000032000000}"/>
    <cellStyle name="_従量受注ダウンロード_概要" xfId="52" xr:uid="{00000000-0005-0000-0000-000033000000}"/>
    <cellStyle name="_従量受注ダウンロード_概要_RFP0.0" xfId="53" xr:uid="{00000000-0005-0000-0000-000034000000}"/>
    <cellStyle name="_従量受注ダウンロード_概要_RFP0.0_RFP0.0" xfId="54" xr:uid="{00000000-0005-0000-0000-000035000000}"/>
    <cellStyle name="_従量受注ダウンロード_概要_RFP0.0_RFP0.0_RFP0.0" xfId="55" xr:uid="{00000000-0005-0000-0000-000036000000}"/>
    <cellStyle name="_従量受注ダウンロード_見積り書式見直し" xfId="56" xr:uid="{00000000-0005-0000-0000-000037000000}"/>
    <cellStyle name="_従量受注ダウンロード_見積り書式見直し_RFP0.0" xfId="57" xr:uid="{00000000-0005-0000-0000-000038000000}"/>
    <cellStyle name="_従量受注ダウンロード_見積り書式見直し_RFP0.0_RFP0.0" xfId="58" xr:uid="{00000000-0005-0000-0000-000039000000}"/>
    <cellStyle name="_従量受注ダウンロード_見積り書式見直し_RFP0.0_RFP0.0_RFP0.0" xfId="59" xr:uid="{00000000-0005-0000-0000-00003A000000}"/>
    <cellStyle name="=C:\WINNT\SYSTEM32\COMMAND.COM" xfId="60" xr:uid="{00000000-0005-0000-0000-00003B000000}"/>
    <cellStyle name="W_il®j" xfId="61" xr:uid="{00000000-0005-0000-0000-00003C000000}"/>
    <cellStyle name="0%" xfId="62" xr:uid="{00000000-0005-0000-0000-00003D000000}"/>
    <cellStyle name="0,0_x000d__x000a_NA_x000d__x000a_" xfId="63" xr:uid="{00000000-0005-0000-0000-00003E000000}"/>
    <cellStyle name="0.0%" xfId="64" xr:uid="{00000000-0005-0000-0000-00003F000000}"/>
    <cellStyle name="0.00%" xfId="65" xr:uid="{00000000-0005-0000-0000-000040000000}"/>
    <cellStyle name="20% - アクセント 1 10" xfId="66" xr:uid="{00000000-0005-0000-0000-000041000000}"/>
    <cellStyle name="20% - アクセント 1 11" xfId="67" xr:uid="{00000000-0005-0000-0000-000042000000}"/>
    <cellStyle name="20% - アクセント 1 12" xfId="68" xr:uid="{00000000-0005-0000-0000-000043000000}"/>
    <cellStyle name="20% - アクセント 1 13" xfId="69" xr:uid="{00000000-0005-0000-0000-000044000000}"/>
    <cellStyle name="20% - アクセント 1 14" xfId="70" xr:uid="{00000000-0005-0000-0000-000045000000}"/>
    <cellStyle name="20% - アクセント 1 15" xfId="71" xr:uid="{00000000-0005-0000-0000-000046000000}"/>
    <cellStyle name="20% - アクセント 1 16" xfId="72" xr:uid="{00000000-0005-0000-0000-000047000000}"/>
    <cellStyle name="20% - アクセント 1 17" xfId="73" xr:uid="{00000000-0005-0000-0000-000048000000}"/>
    <cellStyle name="20% - アクセント 1 18" xfId="74" xr:uid="{00000000-0005-0000-0000-000049000000}"/>
    <cellStyle name="20% - アクセント 1 19" xfId="75" xr:uid="{00000000-0005-0000-0000-00004A000000}"/>
    <cellStyle name="20% - アクセント 1 2" xfId="76" xr:uid="{00000000-0005-0000-0000-00004B000000}"/>
    <cellStyle name="20% - アクセント 1 20" xfId="77" xr:uid="{00000000-0005-0000-0000-00004C000000}"/>
    <cellStyle name="20% - アクセント 1 21" xfId="78" xr:uid="{00000000-0005-0000-0000-00004D000000}"/>
    <cellStyle name="20% - アクセント 1 22" xfId="79" xr:uid="{00000000-0005-0000-0000-00004E000000}"/>
    <cellStyle name="20% - アクセント 1 23" xfId="80" xr:uid="{00000000-0005-0000-0000-00004F000000}"/>
    <cellStyle name="20% - アクセント 1 24" xfId="81" xr:uid="{00000000-0005-0000-0000-000050000000}"/>
    <cellStyle name="20% - アクセント 1 25" xfId="82" xr:uid="{00000000-0005-0000-0000-000051000000}"/>
    <cellStyle name="20% - アクセント 1 26" xfId="83" xr:uid="{00000000-0005-0000-0000-000052000000}"/>
    <cellStyle name="20% - アクセント 1 27" xfId="84" xr:uid="{00000000-0005-0000-0000-000053000000}"/>
    <cellStyle name="20% - アクセント 1 28" xfId="85" xr:uid="{00000000-0005-0000-0000-000054000000}"/>
    <cellStyle name="20% - アクセント 1 29" xfId="86" xr:uid="{00000000-0005-0000-0000-000055000000}"/>
    <cellStyle name="20% - アクセント 1 3" xfId="87" xr:uid="{00000000-0005-0000-0000-000056000000}"/>
    <cellStyle name="20% - アクセント 1 30" xfId="88" xr:uid="{00000000-0005-0000-0000-000057000000}"/>
    <cellStyle name="20% - アクセント 1 31" xfId="89" xr:uid="{00000000-0005-0000-0000-000058000000}"/>
    <cellStyle name="20% - アクセント 1 32" xfId="90" xr:uid="{00000000-0005-0000-0000-000059000000}"/>
    <cellStyle name="20% - アクセント 1 33" xfId="91" xr:uid="{00000000-0005-0000-0000-00005A000000}"/>
    <cellStyle name="20% - アクセント 1 34" xfId="92" xr:uid="{00000000-0005-0000-0000-00005B000000}"/>
    <cellStyle name="20% - アクセント 1 35" xfId="93" xr:uid="{00000000-0005-0000-0000-00005C000000}"/>
    <cellStyle name="20% - アクセント 1 36" xfId="94" xr:uid="{00000000-0005-0000-0000-00005D000000}"/>
    <cellStyle name="20% - アクセント 1 37" xfId="95" xr:uid="{00000000-0005-0000-0000-00005E000000}"/>
    <cellStyle name="20% - アクセント 1 38" xfId="96" xr:uid="{00000000-0005-0000-0000-00005F000000}"/>
    <cellStyle name="20% - アクセント 1 39" xfId="97" xr:uid="{00000000-0005-0000-0000-000060000000}"/>
    <cellStyle name="20% - アクセント 1 4" xfId="98" xr:uid="{00000000-0005-0000-0000-000061000000}"/>
    <cellStyle name="20% - アクセント 1 40" xfId="99" xr:uid="{00000000-0005-0000-0000-000062000000}"/>
    <cellStyle name="20% - アクセント 1 41" xfId="100" xr:uid="{00000000-0005-0000-0000-000063000000}"/>
    <cellStyle name="20% - アクセント 1 42" xfId="101" xr:uid="{00000000-0005-0000-0000-000064000000}"/>
    <cellStyle name="20% - アクセント 1 43" xfId="102" xr:uid="{00000000-0005-0000-0000-000065000000}"/>
    <cellStyle name="20% - アクセント 1 44" xfId="103" xr:uid="{00000000-0005-0000-0000-000066000000}"/>
    <cellStyle name="20% - アクセント 1 5" xfId="104" xr:uid="{00000000-0005-0000-0000-000067000000}"/>
    <cellStyle name="20% - アクセント 1 6" xfId="105" xr:uid="{00000000-0005-0000-0000-000068000000}"/>
    <cellStyle name="20% - アクセント 1 7" xfId="106" xr:uid="{00000000-0005-0000-0000-000069000000}"/>
    <cellStyle name="20% - アクセント 1 8" xfId="107" xr:uid="{00000000-0005-0000-0000-00006A000000}"/>
    <cellStyle name="20% - アクセント 1 9" xfId="108" xr:uid="{00000000-0005-0000-0000-00006B000000}"/>
    <cellStyle name="20% - アクセント 2 10" xfId="109" xr:uid="{00000000-0005-0000-0000-00006C000000}"/>
    <cellStyle name="20% - アクセント 2 11" xfId="110" xr:uid="{00000000-0005-0000-0000-00006D000000}"/>
    <cellStyle name="20% - アクセント 2 12" xfId="111" xr:uid="{00000000-0005-0000-0000-00006E000000}"/>
    <cellStyle name="20% - アクセント 2 13" xfId="112" xr:uid="{00000000-0005-0000-0000-00006F000000}"/>
    <cellStyle name="20% - アクセント 2 14" xfId="113" xr:uid="{00000000-0005-0000-0000-000070000000}"/>
    <cellStyle name="20% - アクセント 2 15" xfId="114" xr:uid="{00000000-0005-0000-0000-000071000000}"/>
    <cellStyle name="20% - アクセント 2 16" xfId="115" xr:uid="{00000000-0005-0000-0000-000072000000}"/>
    <cellStyle name="20% - アクセント 2 17" xfId="116" xr:uid="{00000000-0005-0000-0000-000073000000}"/>
    <cellStyle name="20% - アクセント 2 18" xfId="117" xr:uid="{00000000-0005-0000-0000-000074000000}"/>
    <cellStyle name="20% - アクセント 2 19" xfId="118" xr:uid="{00000000-0005-0000-0000-000075000000}"/>
    <cellStyle name="20% - アクセント 2 2" xfId="119" xr:uid="{00000000-0005-0000-0000-000076000000}"/>
    <cellStyle name="20% - アクセント 2 20" xfId="120" xr:uid="{00000000-0005-0000-0000-000077000000}"/>
    <cellStyle name="20% - アクセント 2 21" xfId="121" xr:uid="{00000000-0005-0000-0000-000078000000}"/>
    <cellStyle name="20% - アクセント 2 22" xfId="122" xr:uid="{00000000-0005-0000-0000-000079000000}"/>
    <cellStyle name="20% - アクセント 2 23" xfId="123" xr:uid="{00000000-0005-0000-0000-00007A000000}"/>
    <cellStyle name="20% - アクセント 2 24" xfId="124" xr:uid="{00000000-0005-0000-0000-00007B000000}"/>
    <cellStyle name="20% - アクセント 2 25" xfId="125" xr:uid="{00000000-0005-0000-0000-00007C000000}"/>
    <cellStyle name="20% - アクセント 2 26" xfId="126" xr:uid="{00000000-0005-0000-0000-00007D000000}"/>
    <cellStyle name="20% - アクセント 2 27" xfId="127" xr:uid="{00000000-0005-0000-0000-00007E000000}"/>
    <cellStyle name="20% - アクセント 2 28" xfId="128" xr:uid="{00000000-0005-0000-0000-00007F000000}"/>
    <cellStyle name="20% - アクセント 2 29" xfId="129" xr:uid="{00000000-0005-0000-0000-000080000000}"/>
    <cellStyle name="20% - アクセント 2 3" xfId="130" xr:uid="{00000000-0005-0000-0000-000081000000}"/>
    <cellStyle name="20% - アクセント 2 30" xfId="131" xr:uid="{00000000-0005-0000-0000-000082000000}"/>
    <cellStyle name="20% - アクセント 2 31" xfId="132" xr:uid="{00000000-0005-0000-0000-000083000000}"/>
    <cellStyle name="20% - アクセント 2 32" xfId="133" xr:uid="{00000000-0005-0000-0000-000084000000}"/>
    <cellStyle name="20% - アクセント 2 33" xfId="134" xr:uid="{00000000-0005-0000-0000-000085000000}"/>
    <cellStyle name="20% - アクセント 2 34" xfId="135" xr:uid="{00000000-0005-0000-0000-000086000000}"/>
    <cellStyle name="20% - アクセント 2 35" xfId="136" xr:uid="{00000000-0005-0000-0000-000087000000}"/>
    <cellStyle name="20% - アクセント 2 36" xfId="137" xr:uid="{00000000-0005-0000-0000-000088000000}"/>
    <cellStyle name="20% - アクセント 2 37" xfId="138" xr:uid="{00000000-0005-0000-0000-000089000000}"/>
    <cellStyle name="20% - アクセント 2 38" xfId="139" xr:uid="{00000000-0005-0000-0000-00008A000000}"/>
    <cellStyle name="20% - アクセント 2 39" xfId="140" xr:uid="{00000000-0005-0000-0000-00008B000000}"/>
    <cellStyle name="20% - アクセント 2 4" xfId="141" xr:uid="{00000000-0005-0000-0000-00008C000000}"/>
    <cellStyle name="20% - アクセント 2 40" xfId="142" xr:uid="{00000000-0005-0000-0000-00008D000000}"/>
    <cellStyle name="20% - アクセント 2 41" xfId="143" xr:uid="{00000000-0005-0000-0000-00008E000000}"/>
    <cellStyle name="20% - アクセント 2 42" xfId="144" xr:uid="{00000000-0005-0000-0000-00008F000000}"/>
    <cellStyle name="20% - アクセント 2 43" xfId="145" xr:uid="{00000000-0005-0000-0000-000090000000}"/>
    <cellStyle name="20% - アクセント 2 44" xfId="146" xr:uid="{00000000-0005-0000-0000-000091000000}"/>
    <cellStyle name="20% - アクセント 2 5" xfId="147" xr:uid="{00000000-0005-0000-0000-000092000000}"/>
    <cellStyle name="20% - アクセント 2 6" xfId="148" xr:uid="{00000000-0005-0000-0000-000093000000}"/>
    <cellStyle name="20% - アクセント 2 7" xfId="149" xr:uid="{00000000-0005-0000-0000-000094000000}"/>
    <cellStyle name="20% - アクセント 2 8" xfId="150" xr:uid="{00000000-0005-0000-0000-000095000000}"/>
    <cellStyle name="20% - アクセント 2 9" xfId="151" xr:uid="{00000000-0005-0000-0000-000096000000}"/>
    <cellStyle name="20% - アクセント 3 10" xfId="152" xr:uid="{00000000-0005-0000-0000-000097000000}"/>
    <cellStyle name="20% - アクセント 3 11" xfId="153" xr:uid="{00000000-0005-0000-0000-000098000000}"/>
    <cellStyle name="20% - アクセント 3 12" xfId="154" xr:uid="{00000000-0005-0000-0000-000099000000}"/>
    <cellStyle name="20% - アクセント 3 13" xfId="155" xr:uid="{00000000-0005-0000-0000-00009A000000}"/>
    <cellStyle name="20% - アクセント 3 14" xfId="156" xr:uid="{00000000-0005-0000-0000-00009B000000}"/>
    <cellStyle name="20% - アクセント 3 15" xfId="157" xr:uid="{00000000-0005-0000-0000-00009C000000}"/>
    <cellStyle name="20% - アクセント 3 16" xfId="158" xr:uid="{00000000-0005-0000-0000-00009D000000}"/>
    <cellStyle name="20% - アクセント 3 17" xfId="159" xr:uid="{00000000-0005-0000-0000-00009E000000}"/>
    <cellStyle name="20% - アクセント 3 18" xfId="160" xr:uid="{00000000-0005-0000-0000-00009F000000}"/>
    <cellStyle name="20% - アクセント 3 19" xfId="161" xr:uid="{00000000-0005-0000-0000-0000A0000000}"/>
    <cellStyle name="20% - アクセント 3 2" xfId="162" xr:uid="{00000000-0005-0000-0000-0000A1000000}"/>
    <cellStyle name="20% - アクセント 3 20" xfId="163" xr:uid="{00000000-0005-0000-0000-0000A2000000}"/>
    <cellStyle name="20% - アクセント 3 21" xfId="164" xr:uid="{00000000-0005-0000-0000-0000A3000000}"/>
    <cellStyle name="20% - アクセント 3 22" xfId="165" xr:uid="{00000000-0005-0000-0000-0000A4000000}"/>
    <cellStyle name="20% - アクセント 3 23" xfId="166" xr:uid="{00000000-0005-0000-0000-0000A5000000}"/>
    <cellStyle name="20% - アクセント 3 24" xfId="167" xr:uid="{00000000-0005-0000-0000-0000A6000000}"/>
    <cellStyle name="20% - アクセント 3 25" xfId="168" xr:uid="{00000000-0005-0000-0000-0000A7000000}"/>
    <cellStyle name="20% - アクセント 3 26" xfId="169" xr:uid="{00000000-0005-0000-0000-0000A8000000}"/>
    <cellStyle name="20% - アクセント 3 27" xfId="170" xr:uid="{00000000-0005-0000-0000-0000A9000000}"/>
    <cellStyle name="20% - アクセント 3 28" xfId="171" xr:uid="{00000000-0005-0000-0000-0000AA000000}"/>
    <cellStyle name="20% - アクセント 3 29" xfId="172" xr:uid="{00000000-0005-0000-0000-0000AB000000}"/>
    <cellStyle name="20% - アクセント 3 3" xfId="173" xr:uid="{00000000-0005-0000-0000-0000AC000000}"/>
    <cellStyle name="20% - アクセント 3 30" xfId="174" xr:uid="{00000000-0005-0000-0000-0000AD000000}"/>
    <cellStyle name="20% - アクセント 3 31" xfId="175" xr:uid="{00000000-0005-0000-0000-0000AE000000}"/>
    <cellStyle name="20% - アクセント 3 32" xfId="176" xr:uid="{00000000-0005-0000-0000-0000AF000000}"/>
    <cellStyle name="20% - アクセント 3 33" xfId="177" xr:uid="{00000000-0005-0000-0000-0000B0000000}"/>
    <cellStyle name="20% - アクセント 3 34" xfId="178" xr:uid="{00000000-0005-0000-0000-0000B1000000}"/>
    <cellStyle name="20% - アクセント 3 35" xfId="179" xr:uid="{00000000-0005-0000-0000-0000B2000000}"/>
    <cellStyle name="20% - アクセント 3 36" xfId="180" xr:uid="{00000000-0005-0000-0000-0000B3000000}"/>
    <cellStyle name="20% - アクセント 3 37" xfId="181" xr:uid="{00000000-0005-0000-0000-0000B4000000}"/>
    <cellStyle name="20% - アクセント 3 38" xfId="182" xr:uid="{00000000-0005-0000-0000-0000B5000000}"/>
    <cellStyle name="20% - アクセント 3 39" xfId="183" xr:uid="{00000000-0005-0000-0000-0000B6000000}"/>
    <cellStyle name="20% - アクセント 3 4" xfId="184" xr:uid="{00000000-0005-0000-0000-0000B7000000}"/>
    <cellStyle name="20% - アクセント 3 40" xfId="185" xr:uid="{00000000-0005-0000-0000-0000B8000000}"/>
    <cellStyle name="20% - アクセント 3 41" xfId="186" xr:uid="{00000000-0005-0000-0000-0000B9000000}"/>
    <cellStyle name="20% - アクセント 3 42" xfId="187" xr:uid="{00000000-0005-0000-0000-0000BA000000}"/>
    <cellStyle name="20% - アクセント 3 43" xfId="188" xr:uid="{00000000-0005-0000-0000-0000BB000000}"/>
    <cellStyle name="20% - アクセント 3 44" xfId="189" xr:uid="{00000000-0005-0000-0000-0000BC000000}"/>
    <cellStyle name="20% - アクセント 3 5" xfId="190" xr:uid="{00000000-0005-0000-0000-0000BD000000}"/>
    <cellStyle name="20% - アクセント 3 6" xfId="191" xr:uid="{00000000-0005-0000-0000-0000BE000000}"/>
    <cellStyle name="20% - アクセント 3 7" xfId="192" xr:uid="{00000000-0005-0000-0000-0000BF000000}"/>
    <cellStyle name="20% - アクセント 3 8" xfId="193" xr:uid="{00000000-0005-0000-0000-0000C0000000}"/>
    <cellStyle name="20% - アクセント 3 9" xfId="194" xr:uid="{00000000-0005-0000-0000-0000C1000000}"/>
    <cellStyle name="20% - アクセント 4 10" xfId="195" xr:uid="{00000000-0005-0000-0000-0000C2000000}"/>
    <cellStyle name="20% - アクセント 4 11" xfId="196" xr:uid="{00000000-0005-0000-0000-0000C3000000}"/>
    <cellStyle name="20% - アクセント 4 12" xfId="197" xr:uid="{00000000-0005-0000-0000-0000C4000000}"/>
    <cellStyle name="20% - アクセント 4 13" xfId="198" xr:uid="{00000000-0005-0000-0000-0000C5000000}"/>
    <cellStyle name="20% - アクセント 4 14" xfId="199" xr:uid="{00000000-0005-0000-0000-0000C6000000}"/>
    <cellStyle name="20% - アクセント 4 15" xfId="200" xr:uid="{00000000-0005-0000-0000-0000C7000000}"/>
    <cellStyle name="20% - アクセント 4 16" xfId="201" xr:uid="{00000000-0005-0000-0000-0000C8000000}"/>
    <cellStyle name="20% - アクセント 4 17" xfId="202" xr:uid="{00000000-0005-0000-0000-0000C9000000}"/>
    <cellStyle name="20% - アクセント 4 18" xfId="203" xr:uid="{00000000-0005-0000-0000-0000CA000000}"/>
    <cellStyle name="20% - アクセント 4 19" xfId="204" xr:uid="{00000000-0005-0000-0000-0000CB000000}"/>
    <cellStyle name="20% - アクセント 4 2" xfId="205" xr:uid="{00000000-0005-0000-0000-0000CC000000}"/>
    <cellStyle name="20% - アクセント 4 20" xfId="206" xr:uid="{00000000-0005-0000-0000-0000CD000000}"/>
    <cellStyle name="20% - アクセント 4 21" xfId="207" xr:uid="{00000000-0005-0000-0000-0000CE000000}"/>
    <cellStyle name="20% - アクセント 4 22" xfId="208" xr:uid="{00000000-0005-0000-0000-0000CF000000}"/>
    <cellStyle name="20% - アクセント 4 23" xfId="209" xr:uid="{00000000-0005-0000-0000-0000D0000000}"/>
    <cellStyle name="20% - アクセント 4 24" xfId="210" xr:uid="{00000000-0005-0000-0000-0000D1000000}"/>
    <cellStyle name="20% - アクセント 4 25" xfId="211" xr:uid="{00000000-0005-0000-0000-0000D2000000}"/>
    <cellStyle name="20% - アクセント 4 26" xfId="212" xr:uid="{00000000-0005-0000-0000-0000D3000000}"/>
    <cellStyle name="20% - アクセント 4 27" xfId="213" xr:uid="{00000000-0005-0000-0000-0000D4000000}"/>
    <cellStyle name="20% - アクセント 4 28" xfId="214" xr:uid="{00000000-0005-0000-0000-0000D5000000}"/>
    <cellStyle name="20% - アクセント 4 29" xfId="215" xr:uid="{00000000-0005-0000-0000-0000D6000000}"/>
    <cellStyle name="20% - アクセント 4 3" xfId="216" xr:uid="{00000000-0005-0000-0000-0000D7000000}"/>
    <cellStyle name="20% - アクセント 4 30" xfId="217" xr:uid="{00000000-0005-0000-0000-0000D8000000}"/>
    <cellStyle name="20% - アクセント 4 31" xfId="218" xr:uid="{00000000-0005-0000-0000-0000D9000000}"/>
    <cellStyle name="20% - アクセント 4 32" xfId="219" xr:uid="{00000000-0005-0000-0000-0000DA000000}"/>
    <cellStyle name="20% - アクセント 4 33" xfId="220" xr:uid="{00000000-0005-0000-0000-0000DB000000}"/>
    <cellStyle name="20% - アクセント 4 34" xfId="221" xr:uid="{00000000-0005-0000-0000-0000DC000000}"/>
    <cellStyle name="20% - アクセント 4 35" xfId="222" xr:uid="{00000000-0005-0000-0000-0000DD000000}"/>
    <cellStyle name="20% - アクセント 4 36" xfId="223" xr:uid="{00000000-0005-0000-0000-0000DE000000}"/>
    <cellStyle name="20% - アクセント 4 37" xfId="224" xr:uid="{00000000-0005-0000-0000-0000DF000000}"/>
    <cellStyle name="20% - アクセント 4 38" xfId="225" xr:uid="{00000000-0005-0000-0000-0000E0000000}"/>
    <cellStyle name="20% - アクセント 4 39" xfId="226" xr:uid="{00000000-0005-0000-0000-0000E1000000}"/>
    <cellStyle name="20% - アクセント 4 4" xfId="227" xr:uid="{00000000-0005-0000-0000-0000E2000000}"/>
    <cellStyle name="20% - アクセント 4 40" xfId="228" xr:uid="{00000000-0005-0000-0000-0000E3000000}"/>
    <cellStyle name="20% - アクセント 4 41" xfId="229" xr:uid="{00000000-0005-0000-0000-0000E4000000}"/>
    <cellStyle name="20% - アクセント 4 42" xfId="230" xr:uid="{00000000-0005-0000-0000-0000E5000000}"/>
    <cellStyle name="20% - アクセント 4 43" xfId="231" xr:uid="{00000000-0005-0000-0000-0000E6000000}"/>
    <cellStyle name="20% - アクセント 4 44" xfId="232" xr:uid="{00000000-0005-0000-0000-0000E7000000}"/>
    <cellStyle name="20% - アクセント 4 5" xfId="233" xr:uid="{00000000-0005-0000-0000-0000E8000000}"/>
    <cellStyle name="20% - アクセント 4 6" xfId="234" xr:uid="{00000000-0005-0000-0000-0000E9000000}"/>
    <cellStyle name="20% - アクセント 4 7" xfId="235" xr:uid="{00000000-0005-0000-0000-0000EA000000}"/>
    <cellStyle name="20% - アクセント 4 8" xfId="236" xr:uid="{00000000-0005-0000-0000-0000EB000000}"/>
    <cellStyle name="20% - アクセント 4 9" xfId="237" xr:uid="{00000000-0005-0000-0000-0000EC000000}"/>
    <cellStyle name="20% - アクセント 5 10" xfId="238" xr:uid="{00000000-0005-0000-0000-0000ED000000}"/>
    <cellStyle name="20% - アクセント 5 11" xfId="239" xr:uid="{00000000-0005-0000-0000-0000EE000000}"/>
    <cellStyle name="20% - アクセント 5 12" xfId="240" xr:uid="{00000000-0005-0000-0000-0000EF000000}"/>
    <cellStyle name="20% - アクセント 5 13" xfId="241" xr:uid="{00000000-0005-0000-0000-0000F0000000}"/>
    <cellStyle name="20% - アクセント 5 14" xfId="242" xr:uid="{00000000-0005-0000-0000-0000F1000000}"/>
    <cellStyle name="20% - アクセント 5 15" xfId="243" xr:uid="{00000000-0005-0000-0000-0000F2000000}"/>
    <cellStyle name="20% - アクセント 5 16" xfId="244" xr:uid="{00000000-0005-0000-0000-0000F3000000}"/>
    <cellStyle name="20% - アクセント 5 17" xfId="245" xr:uid="{00000000-0005-0000-0000-0000F4000000}"/>
    <cellStyle name="20% - アクセント 5 18" xfId="246" xr:uid="{00000000-0005-0000-0000-0000F5000000}"/>
    <cellStyle name="20% - アクセント 5 19" xfId="247" xr:uid="{00000000-0005-0000-0000-0000F6000000}"/>
    <cellStyle name="20% - アクセント 5 2" xfId="248" xr:uid="{00000000-0005-0000-0000-0000F7000000}"/>
    <cellStyle name="20% - アクセント 5 20" xfId="249" xr:uid="{00000000-0005-0000-0000-0000F8000000}"/>
    <cellStyle name="20% - アクセント 5 21" xfId="250" xr:uid="{00000000-0005-0000-0000-0000F9000000}"/>
    <cellStyle name="20% - アクセント 5 22" xfId="251" xr:uid="{00000000-0005-0000-0000-0000FA000000}"/>
    <cellStyle name="20% - アクセント 5 23" xfId="252" xr:uid="{00000000-0005-0000-0000-0000FB000000}"/>
    <cellStyle name="20% - アクセント 5 24" xfId="253" xr:uid="{00000000-0005-0000-0000-0000FC000000}"/>
    <cellStyle name="20% - アクセント 5 25" xfId="254" xr:uid="{00000000-0005-0000-0000-0000FD000000}"/>
    <cellStyle name="20% - アクセント 5 26" xfId="255" xr:uid="{00000000-0005-0000-0000-0000FE000000}"/>
    <cellStyle name="20% - アクセント 5 27" xfId="256" xr:uid="{00000000-0005-0000-0000-0000FF000000}"/>
    <cellStyle name="20% - アクセント 5 28" xfId="257" xr:uid="{00000000-0005-0000-0000-000000010000}"/>
    <cellStyle name="20% - アクセント 5 29" xfId="258" xr:uid="{00000000-0005-0000-0000-000001010000}"/>
    <cellStyle name="20% - アクセント 5 3" xfId="259" xr:uid="{00000000-0005-0000-0000-000002010000}"/>
    <cellStyle name="20% - アクセント 5 30" xfId="260" xr:uid="{00000000-0005-0000-0000-000003010000}"/>
    <cellStyle name="20% - アクセント 5 31" xfId="261" xr:uid="{00000000-0005-0000-0000-000004010000}"/>
    <cellStyle name="20% - アクセント 5 32" xfId="262" xr:uid="{00000000-0005-0000-0000-000005010000}"/>
    <cellStyle name="20% - アクセント 5 33" xfId="263" xr:uid="{00000000-0005-0000-0000-000006010000}"/>
    <cellStyle name="20% - アクセント 5 34" xfId="264" xr:uid="{00000000-0005-0000-0000-000007010000}"/>
    <cellStyle name="20% - アクセント 5 35" xfId="265" xr:uid="{00000000-0005-0000-0000-000008010000}"/>
    <cellStyle name="20% - アクセント 5 36" xfId="266" xr:uid="{00000000-0005-0000-0000-000009010000}"/>
    <cellStyle name="20% - アクセント 5 37" xfId="267" xr:uid="{00000000-0005-0000-0000-00000A010000}"/>
    <cellStyle name="20% - アクセント 5 38" xfId="268" xr:uid="{00000000-0005-0000-0000-00000B010000}"/>
    <cellStyle name="20% - アクセント 5 39" xfId="269" xr:uid="{00000000-0005-0000-0000-00000C010000}"/>
    <cellStyle name="20% - アクセント 5 4" xfId="270" xr:uid="{00000000-0005-0000-0000-00000D010000}"/>
    <cellStyle name="20% - アクセント 5 40" xfId="271" xr:uid="{00000000-0005-0000-0000-00000E010000}"/>
    <cellStyle name="20% - アクセント 5 41" xfId="272" xr:uid="{00000000-0005-0000-0000-00000F010000}"/>
    <cellStyle name="20% - アクセント 5 42" xfId="273" xr:uid="{00000000-0005-0000-0000-000010010000}"/>
    <cellStyle name="20% - アクセント 5 43" xfId="274" xr:uid="{00000000-0005-0000-0000-000011010000}"/>
    <cellStyle name="20% - アクセント 5 44" xfId="275" xr:uid="{00000000-0005-0000-0000-000012010000}"/>
    <cellStyle name="20% - アクセント 5 5" xfId="276" xr:uid="{00000000-0005-0000-0000-000013010000}"/>
    <cellStyle name="20% - アクセント 5 6" xfId="277" xr:uid="{00000000-0005-0000-0000-000014010000}"/>
    <cellStyle name="20% - アクセント 5 7" xfId="278" xr:uid="{00000000-0005-0000-0000-000015010000}"/>
    <cellStyle name="20% - アクセント 5 8" xfId="279" xr:uid="{00000000-0005-0000-0000-000016010000}"/>
    <cellStyle name="20% - アクセント 5 9" xfId="280" xr:uid="{00000000-0005-0000-0000-000017010000}"/>
    <cellStyle name="20% - アクセント 6 10" xfId="281" xr:uid="{00000000-0005-0000-0000-000018010000}"/>
    <cellStyle name="20% - アクセント 6 11" xfId="282" xr:uid="{00000000-0005-0000-0000-000019010000}"/>
    <cellStyle name="20% - アクセント 6 12" xfId="283" xr:uid="{00000000-0005-0000-0000-00001A010000}"/>
    <cellStyle name="20% - アクセント 6 13" xfId="284" xr:uid="{00000000-0005-0000-0000-00001B010000}"/>
    <cellStyle name="20% - アクセント 6 14" xfId="285" xr:uid="{00000000-0005-0000-0000-00001C010000}"/>
    <cellStyle name="20% - アクセント 6 15" xfId="286" xr:uid="{00000000-0005-0000-0000-00001D010000}"/>
    <cellStyle name="20% - アクセント 6 16" xfId="287" xr:uid="{00000000-0005-0000-0000-00001E010000}"/>
    <cellStyle name="20% - アクセント 6 17" xfId="288" xr:uid="{00000000-0005-0000-0000-00001F010000}"/>
    <cellStyle name="20% - アクセント 6 18" xfId="289" xr:uid="{00000000-0005-0000-0000-000020010000}"/>
    <cellStyle name="20% - アクセント 6 19" xfId="290" xr:uid="{00000000-0005-0000-0000-000021010000}"/>
    <cellStyle name="20% - アクセント 6 2" xfId="291" xr:uid="{00000000-0005-0000-0000-000022010000}"/>
    <cellStyle name="20% - アクセント 6 20" xfId="292" xr:uid="{00000000-0005-0000-0000-000023010000}"/>
    <cellStyle name="20% - アクセント 6 21" xfId="293" xr:uid="{00000000-0005-0000-0000-000024010000}"/>
    <cellStyle name="20% - アクセント 6 22" xfId="294" xr:uid="{00000000-0005-0000-0000-000025010000}"/>
    <cellStyle name="20% - アクセント 6 23" xfId="295" xr:uid="{00000000-0005-0000-0000-000026010000}"/>
    <cellStyle name="20% - アクセント 6 24" xfId="296" xr:uid="{00000000-0005-0000-0000-000027010000}"/>
    <cellStyle name="20% - アクセント 6 25" xfId="297" xr:uid="{00000000-0005-0000-0000-000028010000}"/>
    <cellStyle name="20% - アクセント 6 26" xfId="298" xr:uid="{00000000-0005-0000-0000-000029010000}"/>
    <cellStyle name="20% - アクセント 6 27" xfId="299" xr:uid="{00000000-0005-0000-0000-00002A010000}"/>
    <cellStyle name="20% - アクセント 6 28" xfId="300" xr:uid="{00000000-0005-0000-0000-00002B010000}"/>
    <cellStyle name="20% - アクセント 6 29" xfId="301" xr:uid="{00000000-0005-0000-0000-00002C010000}"/>
    <cellStyle name="20% - アクセント 6 3" xfId="302" xr:uid="{00000000-0005-0000-0000-00002D010000}"/>
    <cellStyle name="20% - アクセント 6 30" xfId="303" xr:uid="{00000000-0005-0000-0000-00002E010000}"/>
    <cellStyle name="20% - アクセント 6 31" xfId="304" xr:uid="{00000000-0005-0000-0000-00002F010000}"/>
    <cellStyle name="20% - アクセント 6 32" xfId="305" xr:uid="{00000000-0005-0000-0000-000030010000}"/>
    <cellStyle name="20% - アクセント 6 33" xfId="306" xr:uid="{00000000-0005-0000-0000-000031010000}"/>
    <cellStyle name="20% - アクセント 6 34" xfId="307" xr:uid="{00000000-0005-0000-0000-000032010000}"/>
    <cellStyle name="20% - アクセント 6 35" xfId="308" xr:uid="{00000000-0005-0000-0000-000033010000}"/>
    <cellStyle name="20% - アクセント 6 36" xfId="309" xr:uid="{00000000-0005-0000-0000-000034010000}"/>
    <cellStyle name="20% - アクセント 6 37" xfId="310" xr:uid="{00000000-0005-0000-0000-000035010000}"/>
    <cellStyle name="20% - アクセント 6 38" xfId="311" xr:uid="{00000000-0005-0000-0000-000036010000}"/>
    <cellStyle name="20% - アクセント 6 39" xfId="312" xr:uid="{00000000-0005-0000-0000-000037010000}"/>
    <cellStyle name="20% - アクセント 6 4" xfId="313" xr:uid="{00000000-0005-0000-0000-000038010000}"/>
    <cellStyle name="20% - アクセント 6 40" xfId="314" xr:uid="{00000000-0005-0000-0000-000039010000}"/>
    <cellStyle name="20% - アクセント 6 41" xfId="315" xr:uid="{00000000-0005-0000-0000-00003A010000}"/>
    <cellStyle name="20% - アクセント 6 42" xfId="316" xr:uid="{00000000-0005-0000-0000-00003B010000}"/>
    <cellStyle name="20% - アクセント 6 43" xfId="317" xr:uid="{00000000-0005-0000-0000-00003C010000}"/>
    <cellStyle name="20% - アクセント 6 44" xfId="318" xr:uid="{00000000-0005-0000-0000-00003D010000}"/>
    <cellStyle name="20% - アクセント 6 5" xfId="319" xr:uid="{00000000-0005-0000-0000-00003E010000}"/>
    <cellStyle name="20% - アクセント 6 6" xfId="320" xr:uid="{00000000-0005-0000-0000-00003F010000}"/>
    <cellStyle name="20% - アクセント 6 7" xfId="321" xr:uid="{00000000-0005-0000-0000-000040010000}"/>
    <cellStyle name="20% - アクセント 6 8" xfId="322" xr:uid="{00000000-0005-0000-0000-000041010000}"/>
    <cellStyle name="20% - アクセント 6 9" xfId="323" xr:uid="{00000000-0005-0000-0000-000042010000}"/>
    <cellStyle name="20% - 强调文字颜色 1" xfId="324" xr:uid="{00000000-0005-0000-0000-000043010000}"/>
    <cellStyle name="20% - 强调文字颜色 2" xfId="325" xr:uid="{00000000-0005-0000-0000-000044010000}"/>
    <cellStyle name="20% - 强调文字颜色 3" xfId="326" xr:uid="{00000000-0005-0000-0000-000045010000}"/>
    <cellStyle name="20% - 强调文字颜色 4" xfId="327" xr:uid="{00000000-0005-0000-0000-000046010000}"/>
    <cellStyle name="20% - 强调文字颜色 5" xfId="328" xr:uid="{00000000-0005-0000-0000-000047010000}"/>
    <cellStyle name="20% - 强调文字颜色 6" xfId="329" xr:uid="{00000000-0005-0000-0000-000048010000}"/>
    <cellStyle name="40% - アクセント 1 10" xfId="330" xr:uid="{00000000-0005-0000-0000-000049010000}"/>
    <cellStyle name="40% - アクセント 1 11" xfId="331" xr:uid="{00000000-0005-0000-0000-00004A010000}"/>
    <cellStyle name="40% - アクセント 1 12" xfId="332" xr:uid="{00000000-0005-0000-0000-00004B010000}"/>
    <cellStyle name="40% - アクセント 1 13" xfId="333" xr:uid="{00000000-0005-0000-0000-00004C010000}"/>
    <cellStyle name="40% - アクセント 1 14" xfId="334" xr:uid="{00000000-0005-0000-0000-00004D010000}"/>
    <cellStyle name="40% - アクセント 1 15" xfId="335" xr:uid="{00000000-0005-0000-0000-00004E010000}"/>
    <cellStyle name="40% - アクセント 1 16" xfId="336" xr:uid="{00000000-0005-0000-0000-00004F010000}"/>
    <cellStyle name="40% - アクセント 1 17" xfId="337" xr:uid="{00000000-0005-0000-0000-000050010000}"/>
    <cellStyle name="40% - アクセント 1 18" xfId="338" xr:uid="{00000000-0005-0000-0000-000051010000}"/>
    <cellStyle name="40% - アクセント 1 19" xfId="339" xr:uid="{00000000-0005-0000-0000-000052010000}"/>
    <cellStyle name="40% - アクセント 1 2" xfId="340" xr:uid="{00000000-0005-0000-0000-000053010000}"/>
    <cellStyle name="40% - アクセント 1 20" xfId="341" xr:uid="{00000000-0005-0000-0000-000054010000}"/>
    <cellStyle name="40% - アクセント 1 21" xfId="342" xr:uid="{00000000-0005-0000-0000-000055010000}"/>
    <cellStyle name="40% - アクセント 1 22" xfId="343" xr:uid="{00000000-0005-0000-0000-000056010000}"/>
    <cellStyle name="40% - アクセント 1 23" xfId="344" xr:uid="{00000000-0005-0000-0000-000057010000}"/>
    <cellStyle name="40% - アクセント 1 24" xfId="345" xr:uid="{00000000-0005-0000-0000-000058010000}"/>
    <cellStyle name="40% - アクセント 1 25" xfId="346" xr:uid="{00000000-0005-0000-0000-000059010000}"/>
    <cellStyle name="40% - アクセント 1 26" xfId="347" xr:uid="{00000000-0005-0000-0000-00005A010000}"/>
    <cellStyle name="40% - アクセント 1 27" xfId="348" xr:uid="{00000000-0005-0000-0000-00005B010000}"/>
    <cellStyle name="40% - アクセント 1 28" xfId="349" xr:uid="{00000000-0005-0000-0000-00005C010000}"/>
    <cellStyle name="40% - アクセント 1 29" xfId="350" xr:uid="{00000000-0005-0000-0000-00005D010000}"/>
    <cellStyle name="40% - アクセント 1 3" xfId="351" xr:uid="{00000000-0005-0000-0000-00005E010000}"/>
    <cellStyle name="40% - アクセント 1 30" xfId="352" xr:uid="{00000000-0005-0000-0000-00005F010000}"/>
    <cellStyle name="40% - アクセント 1 31" xfId="353" xr:uid="{00000000-0005-0000-0000-000060010000}"/>
    <cellStyle name="40% - アクセント 1 32" xfId="354" xr:uid="{00000000-0005-0000-0000-000061010000}"/>
    <cellStyle name="40% - アクセント 1 33" xfId="355" xr:uid="{00000000-0005-0000-0000-000062010000}"/>
    <cellStyle name="40% - アクセント 1 34" xfId="356" xr:uid="{00000000-0005-0000-0000-000063010000}"/>
    <cellStyle name="40% - アクセント 1 35" xfId="357" xr:uid="{00000000-0005-0000-0000-000064010000}"/>
    <cellStyle name="40% - アクセント 1 36" xfId="358" xr:uid="{00000000-0005-0000-0000-000065010000}"/>
    <cellStyle name="40% - アクセント 1 37" xfId="359" xr:uid="{00000000-0005-0000-0000-000066010000}"/>
    <cellStyle name="40% - アクセント 1 38" xfId="360" xr:uid="{00000000-0005-0000-0000-000067010000}"/>
    <cellStyle name="40% - アクセント 1 39" xfId="361" xr:uid="{00000000-0005-0000-0000-000068010000}"/>
    <cellStyle name="40% - アクセント 1 4" xfId="362" xr:uid="{00000000-0005-0000-0000-000069010000}"/>
    <cellStyle name="40% - アクセント 1 40" xfId="363" xr:uid="{00000000-0005-0000-0000-00006A010000}"/>
    <cellStyle name="40% - アクセント 1 41" xfId="364" xr:uid="{00000000-0005-0000-0000-00006B010000}"/>
    <cellStyle name="40% - アクセント 1 42" xfId="365" xr:uid="{00000000-0005-0000-0000-00006C010000}"/>
    <cellStyle name="40% - アクセント 1 43" xfId="366" xr:uid="{00000000-0005-0000-0000-00006D010000}"/>
    <cellStyle name="40% - アクセント 1 44" xfId="367" xr:uid="{00000000-0005-0000-0000-00006E010000}"/>
    <cellStyle name="40% - アクセント 1 5" xfId="368" xr:uid="{00000000-0005-0000-0000-00006F010000}"/>
    <cellStyle name="40% - アクセント 1 6" xfId="369" xr:uid="{00000000-0005-0000-0000-000070010000}"/>
    <cellStyle name="40% - アクセント 1 7" xfId="370" xr:uid="{00000000-0005-0000-0000-000071010000}"/>
    <cellStyle name="40% - アクセント 1 8" xfId="371" xr:uid="{00000000-0005-0000-0000-000072010000}"/>
    <cellStyle name="40% - アクセント 1 9" xfId="372" xr:uid="{00000000-0005-0000-0000-000073010000}"/>
    <cellStyle name="40% - アクセント 2 10" xfId="373" xr:uid="{00000000-0005-0000-0000-000074010000}"/>
    <cellStyle name="40% - アクセント 2 11" xfId="374" xr:uid="{00000000-0005-0000-0000-000075010000}"/>
    <cellStyle name="40% - アクセント 2 12" xfId="375" xr:uid="{00000000-0005-0000-0000-000076010000}"/>
    <cellStyle name="40% - アクセント 2 13" xfId="376" xr:uid="{00000000-0005-0000-0000-000077010000}"/>
    <cellStyle name="40% - アクセント 2 14" xfId="377" xr:uid="{00000000-0005-0000-0000-000078010000}"/>
    <cellStyle name="40% - アクセント 2 15" xfId="378" xr:uid="{00000000-0005-0000-0000-000079010000}"/>
    <cellStyle name="40% - アクセント 2 16" xfId="379" xr:uid="{00000000-0005-0000-0000-00007A010000}"/>
    <cellStyle name="40% - アクセント 2 17" xfId="380" xr:uid="{00000000-0005-0000-0000-00007B010000}"/>
    <cellStyle name="40% - アクセント 2 18" xfId="381" xr:uid="{00000000-0005-0000-0000-00007C010000}"/>
    <cellStyle name="40% - アクセント 2 19" xfId="382" xr:uid="{00000000-0005-0000-0000-00007D010000}"/>
    <cellStyle name="40% - アクセント 2 2" xfId="383" xr:uid="{00000000-0005-0000-0000-00007E010000}"/>
    <cellStyle name="40% - アクセント 2 20" xfId="384" xr:uid="{00000000-0005-0000-0000-00007F010000}"/>
    <cellStyle name="40% - アクセント 2 21" xfId="385" xr:uid="{00000000-0005-0000-0000-000080010000}"/>
    <cellStyle name="40% - アクセント 2 22" xfId="386" xr:uid="{00000000-0005-0000-0000-000081010000}"/>
    <cellStyle name="40% - アクセント 2 23" xfId="387" xr:uid="{00000000-0005-0000-0000-000082010000}"/>
    <cellStyle name="40% - アクセント 2 24" xfId="388" xr:uid="{00000000-0005-0000-0000-000083010000}"/>
    <cellStyle name="40% - アクセント 2 25" xfId="389" xr:uid="{00000000-0005-0000-0000-000084010000}"/>
    <cellStyle name="40% - アクセント 2 26" xfId="390" xr:uid="{00000000-0005-0000-0000-000085010000}"/>
    <cellStyle name="40% - アクセント 2 27" xfId="391" xr:uid="{00000000-0005-0000-0000-000086010000}"/>
    <cellStyle name="40% - アクセント 2 28" xfId="392" xr:uid="{00000000-0005-0000-0000-000087010000}"/>
    <cellStyle name="40% - アクセント 2 29" xfId="393" xr:uid="{00000000-0005-0000-0000-000088010000}"/>
    <cellStyle name="40% - アクセント 2 3" xfId="394" xr:uid="{00000000-0005-0000-0000-000089010000}"/>
    <cellStyle name="40% - アクセント 2 30" xfId="395" xr:uid="{00000000-0005-0000-0000-00008A010000}"/>
    <cellStyle name="40% - アクセント 2 31" xfId="396" xr:uid="{00000000-0005-0000-0000-00008B010000}"/>
    <cellStyle name="40% - アクセント 2 32" xfId="397" xr:uid="{00000000-0005-0000-0000-00008C010000}"/>
    <cellStyle name="40% - アクセント 2 33" xfId="398" xr:uid="{00000000-0005-0000-0000-00008D010000}"/>
    <cellStyle name="40% - アクセント 2 34" xfId="399" xr:uid="{00000000-0005-0000-0000-00008E010000}"/>
    <cellStyle name="40% - アクセント 2 35" xfId="400" xr:uid="{00000000-0005-0000-0000-00008F010000}"/>
    <cellStyle name="40% - アクセント 2 36" xfId="401" xr:uid="{00000000-0005-0000-0000-000090010000}"/>
    <cellStyle name="40% - アクセント 2 37" xfId="402" xr:uid="{00000000-0005-0000-0000-000091010000}"/>
    <cellStyle name="40% - アクセント 2 38" xfId="403" xr:uid="{00000000-0005-0000-0000-000092010000}"/>
    <cellStyle name="40% - アクセント 2 39" xfId="404" xr:uid="{00000000-0005-0000-0000-000093010000}"/>
    <cellStyle name="40% - アクセント 2 4" xfId="405" xr:uid="{00000000-0005-0000-0000-000094010000}"/>
    <cellStyle name="40% - アクセント 2 40" xfId="406" xr:uid="{00000000-0005-0000-0000-000095010000}"/>
    <cellStyle name="40% - アクセント 2 41" xfId="407" xr:uid="{00000000-0005-0000-0000-000096010000}"/>
    <cellStyle name="40% - アクセント 2 42" xfId="408" xr:uid="{00000000-0005-0000-0000-000097010000}"/>
    <cellStyle name="40% - アクセント 2 43" xfId="409" xr:uid="{00000000-0005-0000-0000-000098010000}"/>
    <cellStyle name="40% - アクセント 2 44" xfId="410" xr:uid="{00000000-0005-0000-0000-000099010000}"/>
    <cellStyle name="40% - アクセント 2 5" xfId="411" xr:uid="{00000000-0005-0000-0000-00009A010000}"/>
    <cellStyle name="40% - アクセント 2 6" xfId="412" xr:uid="{00000000-0005-0000-0000-00009B010000}"/>
    <cellStyle name="40% - アクセント 2 7" xfId="413" xr:uid="{00000000-0005-0000-0000-00009C010000}"/>
    <cellStyle name="40% - アクセント 2 8" xfId="414" xr:uid="{00000000-0005-0000-0000-00009D010000}"/>
    <cellStyle name="40% - アクセント 2 9" xfId="415" xr:uid="{00000000-0005-0000-0000-00009E010000}"/>
    <cellStyle name="40% - アクセント 3 10" xfId="416" xr:uid="{00000000-0005-0000-0000-00009F010000}"/>
    <cellStyle name="40% - アクセント 3 11" xfId="417" xr:uid="{00000000-0005-0000-0000-0000A0010000}"/>
    <cellStyle name="40% - アクセント 3 12" xfId="418" xr:uid="{00000000-0005-0000-0000-0000A1010000}"/>
    <cellStyle name="40% - アクセント 3 13" xfId="419" xr:uid="{00000000-0005-0000-0000-0000A2010000}"/>
    <cellStyle name="40% - アクセント 3 14" xfId="420" xr:uid="{00000000-0005-0000-0000-0000A3010000}"/>
    <cellStyle name="40% - アクセント 3 15" xfId="421" xr:uid="{00000000-0005-0000-0000-0000A4010000}"/>
    <cellStyle name="40% - アクセント 3 16" xfId="422" xr:uid="{00000000-0005-0000-0000-0000A5010000}"/>
    <cellStyle name="40% - アクセント 3 17" xfId="423" xr:uid="{00000000-0005-0000-0000-0000A6010000}"/>
    <cellStyle name="40% - アクセント 3 18" xfId="424" xr:uid="{00000000-0005-0000-0000-0000A7010000}"/>
    <cellStyle name="40% - アクセント 3 19" xfId="425" xr:uid="{00000000-0005-0000-0000-0000A8010000}"/>
    <cellStyle name="40% - アクセント 3 2" xfId="426" xr:uid="{00000000-0005-0000-0000-0000A9010000}"/>
    <cellStyle name="40% - アクセント 3 20" xfId="427" xr:uid="{00000000-0005-0000-0000-0000AA010000}"/>
    <cellStyle name="40% - アクセント 3 21" xfId="428" xr:uid="{00000000-0005-0000-0000-0000AB010000}"/>
    <cellStyle name="40% - アクセント 3 22" xfId="429" xr:uid="{00000000-0005-0000-0000-0000AC010000}"/>
    <cellStyle name="40% - アクセント 3 23" xfId="430" xr:uid="{00000000-0005-0000-0000-0000AD010000}"/>
    <cellStyle name="40% - アクセント 3 24" xfId="431" xr:uid="{00000000-0005-0000-0000-0000AE010000}"/>
    <cellStyle name="40% - アクセント 3 25" xfId="432" xr:uid="{00000000-0005-0000-0000-0000AF010000}"/>
    <cellStyle name="40% - アクセント 3 26" xfId="433" xr:uid="{00000000-0005-0000-0000-0000B0010000}"/>
    <cellStyle name="40% - アクセント 3 27" xfId="434" xr:uid="{00000000-0005-0000-0000-0000B1010000}"/>
    <cellStyle name="40% - アクセント 3 28" xfId="435" xr:uid="{00000000-0005-0000-0000-0000B2010000}"/>
    <cellStyle name="40% - アクセント 3 29" xfId="436" xr:uid="{00000000-0005-0000-0000-0000B3010000}"/>
    <cellStyle name="40% - アクセント 3 3" xfId="437" xr:uid="{00000000-0005-0000-0000-0000B4010000}"/>
    <cellStyle name="40% - アクセント 3 30" xfId="438" xr:uid="{00000000-0005-0000-0000-0000B5010000}"/>
    <cellStyle name="40% - アクセント 3 31" xfId="439" xr:uid="{00000000-0005-0000-0000-0000B6010000}"/>
    <cellStyle name="40% - アクセント 3 32" xfId="440" xr:uid="{00000000-0005-0000-0000-0000B7010000}"/>
    <cellStyle name="40% - アクセント 3 33" xfId="441" xr:uid="{00000000-0005-0000-0000-0000B8010000}"/>
    <cellStyle name="40% - アクセント 3 34" xfId="442" xr:uid="{00000000-0005-0000-0000-0000B9010000}"/>
    <cellStyle name="40% - アクセント 3 35" xfId="443" xr:uid="{00000000-0005-0000-0000-0000BA010000}"/>
    <cellStyle name="40% - アクセント 3 36" xfId="444" xr:uid="{00000000-0005-0000-0000-0000BB010000}"/>
    <cellStyle name="40% - アクセント 3 37" xfId="445" xr:uid="{00000000-0005-0000-0000-0000BC010000}"/>
    <cellStyle name="40% - アクセント 3 38" xfId="446" xr:uid="{00000000-0005-0000-0000-0000BD010000}"/>
    <cellStyle name="40% - アクセント 3 39" xfId="447" xr:uid="{00000000-0005-0000-0000-0000BE010000}"/>
    <cellStyle name="40% - アクセント 3 4" xfId="448" xr:uid="{00000000-0005-0000-0000-0000BF010000}"/>
    <cellStyle name="40% - アクセント 3 40" xfId="449" xr:uid="{00000000-0005-0000-0000-0000C0010000}"/>
    <cellStyle name="40% - アクセント 3 41" xfId="450" xr:uid="{00000000-0005-0000-0000-0000C1010000}"/>
    <cellStyle name="40% - アクセント 3 42" xfId="451" xr:uid="{00000000-0005-0000-0000-0000C2010000}"/>
    <cellStyle name="40% - アクセント 3 43" xfId="452" xr:uid="{00000000-0005-0000-0000-0000C3010000}"/>
    <cellStyle name="40% - アクセント 3 44" xfId="453" xr:uid="{00000000-0005-0000-0000-0000C4010000}"/>
    <cellStyle name="40% - アクセント 3 5" xfId="454" xr:uid="{00000000-0005-0000-0000-0000C5010000}"/>
    <cellStyle name="40% - アクセント 3 6" xfId="455" xr:uid="{00000000-0005-0000-0000-0000C6010000}"/>
    <cellStyle name="40% - アクセント 3 7" xfId="456" xr:uid="{00000000-0005-0000-0000-0000C7010000}"/>
    <cellStyle name="40% - アクセント 3 8" xfId="457" xr:uid="{00000000-0005-0000-0000-0000C8010000}"/>
    <cellStyle name="40% - アクセント 3 9" xfId="458" xr:uid="{00000000-0005-0000-0000-0000C9010000}"/>
    <cellStyle name="40% - アクセント 4 10" xfId="459" xr:uid="{00000000-0005-0000-0000-0000CA010000}"/>
    <cellStyle name="40% - アクセント 4 11" xfId="460" xr:uid="{00000000-0005-0000-0000-0000CB010000}"/>
    <cellStyle name="40% - アクセント 4 12" xfId="461" xr:uid="{00000000-0005-0000-0000-0000CC010000}"/>
    <cellStyle name="40% - アクセント 4 13" xfId="462" xr:uid="{00000000-0005-0000-0000-0000CD010000}"/>
    <cellStyle name="40% - アクセント 4 14" xfId="463" xr:uid="{00000000-0005-0000-0000-0000CE010000}"/>
    <cellStyle name="40% - アクセント 4 15" xfId="464" xr:uid="{00000000-0005-0000-0000-0000CF010000}"/>
    <cellStyle name="40% - アクセント 4 16" xfId="465" xr:uid="{00000000-0005-0000-0000-0000D0010000}"/>
    <cellStyle name="40% - アクセント 4 17" xfId="466" xr:uid="{00000000-0005-0000-0000-0000D1010000}"/>
    <cellStyle name="40% - アクセント 4 18" xfId="467" xr:uid="{00000000-0005-0000-0000-0000D2010000}"/>
    <cellStyle name="40% - アクセント 4 19" xfId="468" xr:uid="{00000000-0005-0000-0000-0000D3010000}"/>
    <cellStyle name="40% - アクセント 4 2" xfId="469" xr:uid="{00000000-0005-0000-0000-0000D4010000}"/>
    <cellStyle name="40% - アクセント 4 20" xfId="470" xr:uid="{00000000-0005-0000-0000-0000D5010000}"/>
    <cellStyle name="40% - アクセント 4 21" xfId="471" xr:uid="{00000000-0005-0000-0000-0000D6010000}"/>
    <cellStyle name="40% - アクセント 4 22" xfId="472" xr:uid="{00000000-0005-0000-0000-0000D7010000}"/>
    <cellStyle name="40% - アクセント 4 23" xfId="473" xr:uid="{00000000-0005-0000-0000-0000D8010000}"/>
    <cellStyle name="40% - アクセント 4 24" xfId="474" xr:uid="{00000000-0005-0000-0000-0000D9010000}"/>
    <cellStyle name="40% - アクセント 4 25" xfId="475" xr:uid="{00000000-0005-0000-0000-0000DA010000}"/>
    <cellStyle name="40% - アクセント 4 26" xfId="476" xr:uid="{00000000-0005-0000-0000-0000DB010000}"/>
    <cellStyle name="40% - アクセント 4 27" xfId="477" xr:uid="{00000000-0005-0000-0000-0000DC010000}"/>
    <cellStyle name="40% - アクセント 4 28" xfId="478" xr:uid="{00000000-0005-0000-0000-0000DD010000}"/>
    <cellStyle name="40% - アクセント 4 29" xfId="479" xr:uid="{00000000-0005-0000-0000-0000DE010000}"/>
    <cellStyle name="40% - アクセント 4 3" xfId="480" xr:uid="{00000000-0005-0000-0000-0000DF010000}"/>
    <cellStyle name="40% - アクセント 4 30" xfId="481" xr:uid="{00000000-0005-0000-0000-0000E0010000}"/>
    <cellStyle name="40% - アクセント 4 31" xfId="482" xr:uid="{00000000-0005-0000-0000-0000E1010000}"/>
    <cellStyle name="40% - アクセント 4 32" xfId="483" xr:uid="{00000000-0005-0000-0000-0000E2010000}"/>
    <cellStyle name="40% - アクセント 4 33" xfId="484" xr:uid="{00000000-0005-0000-0000-0000E3010000}"/>
    <cellStyle name="40% - アクセント 4 34" xfId="485" xr:uid="{00000000-0005-0000-0000-0000E4010000}"/>
    <cellStyle name="40% - アクセント 4 35" xfId="486" xr:uid="{00000000-0005-0000-0000-0000E5010000}"/>
    <cellStyle name="40% - アクセント 4 36" xfId="487" xr:uid="{00000000-0005-0000-0000-0000E6010000}"/>
    <cellStyle name="40% - アクセント 4 37" xfId="488" xr:uid="{00000000-0005-0000-0000-0000E7010000}"/>
    <cellStyle name="40% - アクセント 4 38" xfId="489" xr:uid="{00000000-0005-0000-0000-0000E8010000}"/>
    <cellStyle name="40% - アクセント 4 39" xfId="490" xr:uid="{00000000-0005-0000-0000-0000E9010000}"/>
    <cellStyle name="40% - アクセント 4 4" xfId="491" xr:uid="{00000000-0005-0000-0000-0000EA010000}"/>
    <cellStyle name="40% - アクセント 4 40" xfId="492" xr:uid="{00000000-0005-0000-0000-0000EB010000}"/>
    <cellStyle name="40% - アクセント 4 41" xfId="493" xr:uid="{00000000-0005-0000-0000-0000EC010000}"/>
    <cellStyle name="40% - アクセント 4 42" xfId="494" xr:uid="{00000000-0005-0000-0000-0000ED010000}"/>
    <cellStyle name="40% - アクセント 4 43" xfId="495" xr:uid="{00000000-0005-0000-0000-0000EE010000}"/>
    <cellStyle name="40% - アクセント 4 44" xfId="496" xr:uid="{00000000-0005-0000-0000-0000EF010000}"/>
    <cellStyle name="40% - アクセント 4 5" xfId="497" xr:uid="{00000000-0005-0000-0000-0000F0010000}"/>
    <cellStyle name="40% - アクセント 4 6" xfId="498" xr:uid="{00000000-0005-0000-0000-0000F1010000}"/>
    <cellStyle name="40% - アクセント 4 7" xfId="499" xr:uid="{00000000-0005-0000-0000-0000F2010000}"/>
    <cellStyle name="40% - アクセント 4 8" xfId="500" xr:uid="{00000000-0005-0000-0000-0000F3010000}"/>
    <cellStyle name="40% - アクセント 4 9" xfId="501" xr:uid="{00000000-0005-0000-0000-0000F4010000}"/>
    <cellStyle name="40% - アクセント 5 10" xfId="502" xr:uid="{00000000-0005-0000-0000-0000F5010000}"/>
    <cellStyle name="40% - アクセント 5 11" xfId="503" xr:uid="{00000000-0005-0000-0000-0000F6010000}"/>
    <cellStyle name="40% - アクセント 5 12" xfId="504" xr:uid="{00000000-0005-0000-0000-0000F7010000}"/>
    <cellStyle name="40% - アクセント 5 13" xfId="505" xr:uid="{00000000-0005-0000-0000-0000F8010000}"/>
    <cellStyle name="40% - アクセント 5 14" xfId="506" xr:uid="{00000000-0005-0000-0000-0000F9010000}"/>
    <cellStyle name="40% - アクセント 5 15" xfId="507" xr:uid="{00000000-0005-0000-0000-0000FA010000}"/>
    <cellStyle name="40% - アクセント 5 16" xfId="508" xr:uid="{00000000-0005-0000-0000-0000FB010000}"/>
    <cellStyle name="40% - アクセント 5 17" xfId="509" xr:uid="{00000000-0005-0000-0000-0000FC010000}"/>
    <cellStyle name="40% - アクセント 5 18" xfId="510" xr:uid="{00000000-0005-0000-0000-0000FD010000}"/>
    <cellStyle name="40% - アクセント 5 19" xfId="511" xr:uid="{00000000-0005-0000-0000-0000FE010000}"/>
    <cellStyle name="40% - アクセント 5 2" xfId="512" xr:uid="{00000000-0005-0000-0000-0000FF010000}"/>
    <cellStyle name="40% - アクセント 5 20" xfId="513" xr:uid="{00000000-0005-0000-0000-000000020000}"/>
    <cellStyle name="40% - アクセント 5 21" xfId="514" xr:uid="{00000000-0005-0000-0000-000001020000}"/>
    <cellStyle name="40% - アクセント 5 22" xfId="515" xr:uid="{00000000-0005-0000-0000-000002020000}"/>
    <cellStyle name="40% - アクセント 5 23" xfId="516" xr:uid="{00000000-0005-0000-0000-000003020000}"/>
    <cellStyle name="40% - アクセント 5 24" xfId="517" xr:uid="{00000000-0005-0000-0000-000004020000}"/>
    <cellStyle name="40% - アクセント 5 25" xfId="518" xr:uid="{00000000-0005-0000-0000-000005020000}"/>
    <cellStyle name="40% - アクセント 5 26" xfId="519" xr:uid="{00000000-0005-0000-0000-000006020000}"/>
    <cellStyle name="40% - アクセント 5 27" xfId="520" xr:uid="{00000000-0005-0000-0000-000007020000}"/>
    <cellStyle name="40% - アクセント 5 28" xfId="521" xr:uid="{00000000-0005-0000-0000-000008020000}"/>
    <cellStyle name="40% - アクセント 5 29" xfId="522" xr:uid="{00000000-0005-0000-0000-000009020000}"/>
    <cellStyle name="40% - アクセント 5 3" xfId="523" xr:uid="{00000000-0005-0000-0000-00000A020000}"/>
    <cellStyle name="40% - アクセント 5 30" xfId="524" xr:uid="{00000000-0005-0000-0000-00000B020000}"/>
    <cellStyle name="40% - アクセント 5 31" xfId="525" xr:uid="{00000000-0005-0000-0000-00000C020000}"/>
    <cellStyle name="40% - アクセント 5 32" xfId="526" xr:uid="{00000000-0005-0000-0000-00000D020000}"/>
    <cellStyle name="40% - アクセント 5 33" xfId="527" xr:uid="{00000000-0005-0000-0000-00000E020000}"/>
    <cellStyle name="40% - アクセント 5 34" xfId="528" xr:uid="{00000000-0005-0000-0000-00000F020000}"/>
    <cellStyle name="40% - アクセント 5 35" xfId="529" xr:uid="{00000000-0005-0000-0000-000010020000}"/>
    <cellStyle name="40% - アクセント 5 36" xfId="530" xr:uid="{00000000-0005-0000-0000-000011020000}"/>
    <cellStyle name="40% - アクセント 5 37" xfId="531" xr:uid="{00000000-0005-0000-0000-000012020000}"/>
    <cellStyle name="40% - アクセント 5 38" xfId="532" xr:uid="{00000000-0005-0000-0000-000013020000}"/>
    <cellStyle name="40% - アクセント 5 39" xfId="533" xr:uid="{00000000-0005-0000-0000-000014020000}"/>
    <cellStyle name="40% - アクセント 5 4" xfId="534" xr:uid="{00000000-0005-0000-0000-000015020000}"/>
    <cellStyle name="40% - アクセント 5 40" xfId="535" xr:uid="{00000000-0005-0000-0000-000016020000}"/>
    <cellStyle name="40% - アクセント 5 41" xfId="536" xr:uid="{00000000-0005-0000-0000-000017020000}"/>
    <cellStyle name="40% - アクセント 5 42" xfId="537" xr:uid="{00000000-0005-0000-0000-000018020000}"/>
    <cellStyle name="40% - アクセント 5 43" xfId="538" xr:uid="{00000000-0005-0000-0000-000019020000}"/>
    <cellStyle name="40% - アクセント 5 44" xfId="539" xr:uid="{00000000-0005-0000-0000-00001A020000}"/>
    <cellStyle name="40% - アクセント 5 5" xfId="540" xr:uid="{00000000-0005-0000-0000-00001B020000}"/>
    <cellStyle name="40% - アクセント 5 6" xfId="541" xr:uid="{00000000-0005-0000-0000-00001C020000}"/>
    <cellStyle name="40% - アクセント 5 7" xfId="542" xr:uid="{00000000-0005-0000-0000-00001D020000}"/>
    <cellStyle name="40% - アクセント 5 8" xfId="543" xr:uid="{00000000-0005-0000-0000-00001E020000}"/>
    <cellStyle name="40% - アクセント 5 9" xfId="544" xr:uid="{00000000-0005-0000-0000-00001F020000}"/>
    <cellStyle name="40% - アクセント 6 10" xfId="545" xr:uid="{00000000-0005-0000-0000-000020020000}"/>
    <cellStyle name="40% - アクセント 6 11" xfId="546" xr:uid="{00000000-0005-0000-0000-000021020000}"/>
    <cellStyle name="40% - アクセント 6 12" xfId="547" xr:uid="{00000000-0005-0000-0000-000022020000}"/>
    <cellStyle name="40% - アクセント 6 13" xfId="548" xr:uid="{00000000-0005-0000-0000-000023020000}"/>
    <cellStyle name="40% - アクセント 6 14" xfId="549" xr:uid="{00000000-0005-0000-0000-000024020000}"/>
    <cellStyle name="40% - アクセント 6 15" xfId="550" xr:uid="{00000000-0005-0000-0000-000025020000}"/>
    <cellStyle name="40% - アクセント 6 16" xfId="551" xr:uid="{00000000-0005-0000-0000-000026020000}"/>
    <cellStyle name="40% - アクセント 6 17" xfId="552" xr:uid="{00000000-0005-0000-0000-000027020000}"/>
    <cellStyle name="40% - アクセント 6 18" xfId="553" xr:uid="{00000000-0005-0000-0000-000028020000}"/>
    <cellStyle name="40% - アクセント 6 19" xfId="554" xr:uid="{00000000-0005-0000-0000-000029020000}"/>
    <cellStyle name="40% - アクセント 6 2" xfId="555" xr:uid="{00000000-0005-0000-0000-00002A020000}"/>
    <cellStyle name="40% - アクセント 6 20" xfId="556" xr:uid="{00000000-0005-0000-0000-00002B020000}"/>
    <cellStyle name="40% - アクセント 6 21" xfId="557" xr:uid="{00000000-0005-0000-0000-00002C020000}"/>
    <cellStyle name="40% - アクセント 6 22" xfId="558" xr:uid="{00000000-0005-0000-0000-00002D020000}"/>
    <cellStyle name="40% - アクセント 6 23" xfId="559" xr:uid="{00000000-0005-0000-0000-00002E020000}"/>
    <cellStyle name="40% - アクセント 6 24" xfId="560" xr:uid="{00000000-0005-0000-0000-00002F020000}"/>
    <cellStyle name="40% - アクセント 6 25" xfId="561" xr:uid="{00000000-0005-0000-0000-000030020000}"/>
    <cellStyle name="40% - アクセント 6 26" xfId="562" xr:uid="{00000000-0005-0000-0000-000031020000}"/>
    <cellStyle name="40% - アクセント 6 27" xfId="563" xr:uid="{00000000-0005-0000-0000-000032020000}"/>
    <cellStyle name="40% - アクセント 6 28" xfId="564" xr:uid="{00000000-0005-0000-0000-000033020000}"/>
    <cellStyle name="40% - アクセント 6 29" xfId="565" xr:uid="{00000000-0005-0000-0000-000034020000}"/>
    <cellStyle name="40% - アクセント 6 3" xfId="566" xr:uid="{00000000-0005-0000-0000-000035020000}"/>
    <cellStyle name="40% - アクセント 6 30" xfId="567" xr:uid="{00000000-0005-0000-0000-000036020000}"/>
    <cellStyle name="40% - アクセント 6 31" xfId="568" xr:uid="{00000000-0005-0000-0000-000037020000}"/>
    <cellStyle name="40% - アクセント 6 32" xfId="569" xr:uid="{00000000-0005-0000-0000-000038020000}"/>
    <cellStyle name="40% - アクセント 6 33" xfId="570" xr:uid="{00000000-0005-0000-0000-000039020000}"/>
    <cellStyle name="40% - アクセント 6 34" xfId="571" xr:uid="{00000000-0005-0000-0000-00003A020000}"/>
    <cellStyle name="40% - アクセント 6 35" xfId="572" xr:uid="{00000000-0005-0000-0000-00003B020000}"/>
    <cellStyle name="40% - アクセント 6 36" xfId="573" xr:uid="{00000000-0005-0000-0000-00003C020000}"/>
    <cellStyle name="40% - アクセント 6 37" xfId="574" xr:uid="{00000000-0005-0000-0000-00003D020000}"/>
    <cellStyle name="40% - アクセント 6 38" xfId="575" xr:uid="{00000000-0005-0000-0000-00003E020000}"/>
    <cellStyle name="40% - アクセント 6 39" xfId="576" xr:uid="{00000000-0005-0000-0000-00003F020000}"/>
    <cellStyle name="40% - アクセント 6 4" xfId="577" xr:uid="{00000000-0005-0000-0000-000040020000}"/>
    <cellStyle name="40% - アクセント 6 40" xfId="578" xr:uid="{00000000-0005-0000-0000-000041020000}"/>
    <cellStyle name="40% - アクセント 6 41" xfId="579" xr:uid="{00000000-0005-0000-0000-000042020000}"/>
    <cellStyle name="40% - アクセント 6 42" xfId="580" xr:uid="{00000000-0005-0000-0000-000043020000}"/>
    <cellStyle name="40% - アクセント 6 43" xfId="581" xr:uid="{00000000-0005-0000-0000-000044020000}"/>
    <cellStyle name="40% - アクセント 6 44" xfId="582" xr:uid="{00000000-0005-0000-0000-000045020000}"/>
    <cellStyle name="40% - アクセント 6 5" xfId="583" xr:uid="{00000000-0005-0000-0000-000046020000}"/>
    <cellStyle name="40% - アクセント 6 6" xfId="584" xr:uid="{00000000-0005-0000-0000-000047020000}"/>
    <cellStyle name="40% - アクセント 6 7" xfId="585" xr:uid="{00000000-0005-0000-0000-000048020000}"/>
    <cellStyle name="40% - アクセント 6 8" xfId="586" xr:uid="{00000000-0005-0000-0000-000049020000}"/>
    <cellStyle name="40% - アクセント 6 9" xfId="587" xr:uid="{00000000-0005-0000-0000-00004A020000}"/>
    <cellStyle name="40% - 强调文字颜色 1" xfId="588" xr:uid="{00000000-0005-0000-0000-00004B020000}"/>
    <cellStyle name="40% - 强调文字颜色 2" xfId="589" xr:uid="{00000000-0005-0000-0000-00004C020000}"/>
    <cellStyle name="40% - 强调文字颜色 3" xfId="590" xr:uid="{00000000-0005-0000-0000-00004D020000}"/>
    <cellStyle name="40% - 强调文字颜色 4" xfId="591" xr:uid="{00000000-0005-0000-0000-00004E020000}"/>
    <cellStyle name="40% - 强调文字颜色 5" xfId="592" xr:uid="{00000000-0005-0000-0000-00004F020000}"/>
    <cellStyle name="40% - 强调文字颜色 6" xfId="593" xr:uid="{00000000-0005-0000-0000-000050020000}"/>
    <cellStyle name="60% - アクセント 1 10" xfId="594" xr:uid="{00000000-0005-0000-0000-000051020000}"/>
    <cellStyle name="60% - アクセント 1 11" xfId="595" xr:uid="{00000000-0005-0000-0000-000052020000}"/>
    <cellStyle name="60% - アクセント 1 12" xfId="596" xr:uid="{00000000-0005-0000-0000-000053020000}"/>
    <cellStyle name="60% - アクセント 1 13" xfId="597" xr:uid="{00000000-0005-0000-0000-000054020000}"/>
    <cellStyle name="60% - アクセント 1 14" xfId="598" xr:uid="{00000000-0005-0000-0000-000055020000}"/>
    <cellStyle name="60% - アクセント 1 15" xfId="599" xr:uid="{00000000-0005-0000-0000-000056020000}"/>
    <cellStyle name="60% - アクセント 1 16" xfId="600" xr:uid="{00000000-0005-0000-0000-000057020000}"/>
    <cellStyle name="60% - アクセント 1 17" xfId="601" xr:uid="{00000000-0005-0000-0000-000058020000}"/>
    <cellStyle name="60% - アクセント 1 18" xfId="602" xr:uid="{00000000-0005-0000-0000-000059020000}"/>
    <cellStyle name="60% - アクセント 1 19" xfId="603" xr:uid="{00000000-0005-0000-0000-00005A020000}"/>
    <cellStyle name="60% - アクセント 1 2" xfId="604" xr:uid="{00000000-0005-0000-0000-00005B020000}"/>
    <cellStyle name="60% - アクセント 1 20" xfId="605" xr:uid="{00000000-0005-0000-0000-00005C020000}"/>
    <cellStyle name="60% - アクセント 1 21" xfId="606" xr:uid="{00000000-0005-0000-0000-00005D020000}"/>
    <cellStyle name="60% - アクセント 1 22" xfId="607" xr:uid="{00000000-0005-0000-0000-00005E020000}"/>
    <cellStyle name="60% - アクセント 1 23" xfId="608" xr:uid="{00000000-0005-0000-0000-00005F020000}"/>
    <cellStyle name="60% - アクセント 1 24" xfId="609" xr:uid="{00000000-0005-0000-0000-000060020000}"/>
    <cellStyle name="60% - アクセント 1 25" xfId="610" xr:uid="{00000000-0005-0000-0000-000061020000}"/>
    <cellStyle name="60% - アクセント 1 26" xfId="611" xr:uid="{00000000-0005-0000-0000-000062020000}"/>
    <cellStyle name="60% - アクセント 1 27" xfId="612" xr:uid="{00000000-0005-0000-0000-000063020000}"/>
    <cellStyle name="60% - アクセント 1 28" xfId="613" xr:uid="{00000000-0005-0000-0000-000064020000}"/>
    <cellStyle name="60% - アクセント 1 29" xfId="614" xr:uid="{00000000-0005-0000-0000-000065020000}"/>
    <cellStyle name="60% - アクセント 1 3" xfId="615" xr:uid="{00000000-0005-0000-0000-000066020000}"/>
    <cellStyle name="60% - アクセント 1 30" xfId="616" xr:uid="{00000000-0005-0000-0000-000067020000}"/>
    <cellStyle name="60% - アクセント 1 31" xfId="617" xr:uid="{00000000-0005-0000-0000-000068020000}"/>
    <cellStyle name="60% - アクセント 1 32" xfId="618" xr:uid="{00000000-0005-0000-0000-000069020000}"/>
    <cellStyle name="60% - アクセント 1 33" xfId="619" xr:uid="{00000000-0005-0000-0000-00006A020000}"/>
    <cellStyle name="60% - アクセント 1 34" xfId="620" xr:uid="{00000000-0005-0000-0000-00006B020000}"/>
    <cellStyle name="60% - アクセント 1 35" xfId="621" xr:uid="{00000000-0005-0000-0000-00006C020000}"/>
    <cellStyle name="60% - アクセント 1 36" xfId="622" xr:uid="{00000000-0005-0000-0000-00006D020000}"/>
    <cellStyle name="60% - アクセント 1 37" xfId="623" xr:uid="{00000000-0005-0000-0000-00006E020000}"/>
    <cellStyle name="60% - アクセント 1 38" xfId="624" xr:uid="{00000000-0005-0000-0000-00006F020000}"/>
    <cellStyle name="60% - アクセント 1 39" xfId="625" xr:uid="{00000000-0005-0000-0000-000070020000}"/>
    <cellStyle name="60% - アクセント 1 4" xfId="626" xr:uid="{00000000-0005-0000-0000-000071020000}"/>
    <cellStyle name="60% - アクセント 1 40" xfId="627" xr:uid="{00000000-0005-0000-0000-000072020000}"/>
    <cellStyle name="60% - アクセント 1 41" xfId="628" xr:uid="{00000000-0005-0000-0000-000073020000}"/>
    <cellStyle name="60% - アクセント 1 42" xfId="629" xr:uid="{00000000-0005-0000-0000-000074020000}"/>
    <cellStyle name="60% - アクセント 1 43" xfId="630" xr:uid="{00000000-0005-0000-0000-000075020000}"/>
    <cellStyle name="60% - アクセント 1 44" xfId="631" xr:uid="{00000000-0005-0000-0000-000076020000}"/>
    <cellStyle name="60% - アクセント 1 5" xfId="632" xr:uid="{00000000-0005-0000-0000-000077020000}"/>
    <cellStyle name="60% - アクセント 1 6" xfId="633" xr:uid="{00000000-0005-0000-0000-000078020000}"/>
    <cellStyle name="60% - アクセント 1 7" xfId="634" xr:uid="{00000000-0005-0000-0000-000079020000}"/>
    <cellStyle name="60% - アクセント 1 8" xfId="635" xr:uid="{00000000-0005-0000-0000-00007A020000}"/>
    <cellStyle name="60% - アクセント 1 9" xfId="636" xr:uid="{00000000-0005-0000-0000-00007B020000}"/>
    <cellStyle name="60% - アクセント 2 10" xfId="637" xr:uid="{00000000-0005-0000-0000-00007C020000}"/>
    <cellStyle name="60% - アクセント 2 11" xfId="638" xr:uid="{00000000-0005-0000-0000-00007D020000}"/>
    <cellStyle name="60% - アクセント 2 12" xfId="639" xr:uid="{00000000-0005-0000-0000-00007E020000}"/>
    <cellStyle name="60% - アクセント 2 13" xfId="640" xr:uid="{00000000-0005-0000-0000-00007F020000}"/>
    <cellStyle name="60% - アクセント 2 14" xfId="641" xr:uid="{00000000-0005-0000-0000-000080020000}"/>
    <cellStyle name="60% - アクセント 2 15" xfId="642" xr:uid="{00000000-0005-0000-0000-000081020000}"/>
    <cellStyle name="60% - アクセント 2 16" xfId="643" xr:uid="{00000000-0005-0000-0000-000082020000}"/>
    <cellStyle name="60% - アクセント 2 17" xfId="644" xr:uid="{00000000-0005-0000-0000-000083020000}"/>
    <cellStyle name="60% - アクセント 2 18" xfId="645" xr:uid="{00000000-0005-0000-0000-000084020000}"/>
    <cellStyle name="60% - アクセント 2 19" xfId="646" xr:uid="{00000000-0005-0000-0000-000085020000}"/>
    <cellStyle name="60% - アクセント 2 2" xfId="647" xr:uid="{00000000-0005-0000-0000-000086020000}"/>
    <cellStyle name="60% - アクセント 2 20" xfId="648" xr:uid="{00000000-0005-0000-0000-000087020000}"/>
    <cellStyle name="60% - アクセント 2 21" xfId="649" xr:uid="{00000000-0005-0000-0000-000088020000}"/>
    <cellStyle name="60% - アクセント 2 22" xfId="650" xr:uid="{00000000-0005-0000-0000-000089020000}"/>
    <cellStyle name="60% - アクセント 2 23" xfId="651" xr:uid="{00000000-0005-0000-0000-00008A020000}"/>
    <cellStyle name="60% - アクセント 2 24" xfId="652" xr:uid="{00000000-0005-0000-0000-00008B020000}"/>
    <cellStyle name="60% - アクセント 2 25" xfId="653" xr:uid="{00000000-0005-0000-0000-00008C020000}"/>
    <cellStyle name="60% - アクセント 2 26" xfId="654" xr:uid="{00000000-0005-0000-0000-00008D020000}"/>
    <cellStyle name="60% - アクセント 2 27" xfId="655" xr:uid="{00000000-0005-0000-0000-00008E020000}"/>
    <cellStyle name="60% - アクセント 2 28" xfId="656" xr:uid="{00000000-0005-0000-0000-00008F020000}"/>
    <cellStyle name="60% - アクセント 2 29" xfId="657" xr:uid="{00000000-0005-0000-0000-000090020000}"/>
    <cellStyle name="60% - アクセント 2 3" xfId="658" xr:uid="{00000000-0005-0000-0000-000091020000}"/>
    <cellStyle name="60% - アクセント 2 30" xfId="659" xr:uid="{00000000-0005-0000-0000-000092020000}"/>
    <cellStyle name="60% - アクセント 2 31" xfId="660" xr:uid="{00000000-0005-0000-0000-000093020000}"/>
    <cellStyle name="60% - アクセント 2 32" xfId="661" xr:uid="{00000000-0005-0000-0000-000094020000}"/>
    <cellStyle name="60% - アクセント 2 33" xfId="662" xr:uid="{00000000-0005-0000-0000-000095020000}"/>
    <cellStyle name="60% - アクセント 2 34" xfId="663" xr:uid="{00000000-0005-0000-0000-000096020000}"/>
    <cellStyle name="60% - アクセント 2 35" xfId="664" xr:uid="{00000000-0005-0000-0000-000097020000}"/>
    <cellStyle name="60% - アクセント 2 36" xfId="665" xr:uid="{00000000-0005-0000-0000-000098020000}"/>
    <cellStyle name="60% - アクセント 2 37" xfId="666" xr:uid="{00000000-0005-0000-0000-000099020000}"/>
    <cellStyle name="60% - アクセント 2 38" xfId="667" xr:uid="{00000000-0005-0000-0000-00009A020000}"/>
    <cellStyle name="60% - アクセント 2 39" xfId="668" xr:uid="{00000000-0005-0000-0000-00009B020000}"/>
    <cellStyle name="60% - アクセント 2 4" xfId="669" xr:uid="{00000000-0005-0000-0000-00009C020000}"/>
    <cellStyle name="60% - アクセント 2 40" xfId="670" xr:uid="{00000000-0005-0000-0000-00009D020000}"/>
    <cellStyle name="60% - アクセント 2 41" xfId="671" xr:uid="{00000000-0005-0000-0000-00009E020000}"/>
    <cellStyle name="60% - アクセント 2 42" xfId="672" xr:uid="{00000000-0005-0000-0000-00009F020000}"/>
    <cellStyle name="60% - アクセント 2 43" xfId="673" xr:uid="{00000000-0005-0000-0000-0000A0020000}"/>
    <cellStyle name="60% - アクセント 2 44" xfId="674" xr:uid="{00000000-0005-0000-0000-0000A1020000}"/>
    <cellStyle name="60% - アクセント 2 5" xfId="675" xr:uid="{00000000-0005-0000-0000-0000A2020000}"/>
    <cellStyle name="60% - アクセント 2 6" xfId="676" xr:uid="{00000000-0005-0000-0000-0000A3020000}"/>
    <cellStyle name="60% - アクセント 2 7" xfId="677" xr:uid="{00000000-0005-0000-0000-0000A4020000}"/>
    <cellStyle name="60% - アクセント 2 8" xfId="678" xr:uid="{00000000-0005-0000-0000-0000A5020000}"/>
    <cellStyle name="60% - アクセント 2 9" xfId="679" xr:uid="{00000000-0005-0000-0000-0000A6020000}"/>
    <cellStyle name="60% - アクセント 3 10" xfId="680" xr:uid="{00000000-0005-0000-0000-0000A7020000}"/>
    <cellStyle name="60% - アクセント 3 11" xfId="681" xr:uid="{00000000-0005-0000-0000-0000A8020000}"/>
    <cellStyle name="60% - アクセント 3 12" xfId="682" xr:uid="{00000000-0005-0000-0000-0000A9020000}"/>
    <cellStyle name="60% - アクセント 3 13" xfId="683" xr:uid="{00000000-0005-0000-0000-0000AA020000}"/>
    <cellStyle name="60% - アクセント 3 14" xfId="684" xr:uid="{00000000-0005-0000-0000-0000AB020000}"/>
    <cellStyle name="60% - アクセント 3 15" xfId="685" xr:uid="{00000000-0005-0000-0000-0000AC020000}"/>
    <cellStyle name="60% - アクセント 3 16" xfId="686" xr:uid="{00000000-0005-0000-0000-0000AD020000}"/>
    <cellStyle name="60% - アクセント 3 17" xfId="687" xr:uid="{00000000-0005-0000-0000-0000AE020000}"/>
    <cellStyle name="60% - アクセント 3 18" xfId="688" xr:uid="{00000000-0005-0000-0000-0000AF020000}"/>
    <cellStyle name="60% - アクセント 3 19" xfId="689" xr:uid="{00000000-0005-0000-0000-0000B0020000}"/>
    <cellStyle name="60% - アクセント 3 2" xfId="690" xr:uid="{00000000-0005-0000-0000-0000B1020000}"/>
    <cellStyle name="60% - アクセント 3 20" xfId="691" xr:uid="{00000000-0005-0000-0000-0000B2020000}"/>
    <cellStyle name="60% - アクセント 3 21" xfId="692" xr:uid="{00000000-0005-0000-0000-0000B3020000}"/>
    <cellStyle name="60% - アクセント 3 22" xfId="693" xr:uid="{00000000-0005-0000-0000-0000B4020000}"/>
    <cellStyle name="60% - アクセント 3 23" xfId="694" xr:uid="{00000000-0005-0000-0000-0000B5020000}"/>
    <cellStyle name="60% - アクセント 3 24" xfId="695" xr:uid="{00000000-0005-0000-0000-0000B6020000}"/>
    <cellStyle name="60% - アクセント 3 25" xfId="696" xr:uid="{00000000-0005-0000-0000-0000B7020000}"/>
    <cellStyle name="60% - アクセント 3 26" xfId="697" xr:uid="{00000000-0005-0000-0000-0000B8020000}"/>
    <cellStyle name="60% - アクセント 3 27" xfId="698" xr:uid="{00000000-0005-0000-0000-0000B9020000}"/>
    <cellStyle name="60% - アクセント 3 28" xfId="699" xr:uid="{00000000-0005-0000-0000-0000BA020000}"/>
    <cellStyle name="60% - アクセント 3 29" xfId="700" xr:uid="{00000000-0005-0000-0000-0000BB020000}"/>
    <cellStyle name="60% - アクセント 3 3" xfId="701" xr:uid="{00000000-0005-0000-0000-0000BC020000}"/>
    <cellStyle name="60% - アクセント 3 30" xfId="702" xr:uid="{00000000-0005-0000-0000-0000BD020000}"/>
    <cellStyle name="60% - アクセント 3 31" xfId="703" xr:uid="{00000000-0005-0000-0000-0000BE020000}"/>
    <cellStyle name="60% - アクセント 3 32" xfId="704" xr:uid="{00000000-0005-0000-0000-0000BF020000}"/>
    <cellStyle name="60% - アクセント 3 33" xfId="705" xr:uid="{00000000-0005-0000-0000-0000C0020000}"/>
    <cellStyle name="60% - アクセント 3 34" xfId="706" xr:uid="{00000000-0005-0000-0000-0000C1020000}"/>
    <cellStyle name="60% - アクセント 3 35" xfId="707" xr:uid="{00000000-0005-0000-0000-0000C2020000}"/>
    <cellStyle name="60% - アクセント 3 36" xfId="708" xr:uid="{00000000-0005-0000-0000-0000C3020000}"/>
    <cellStyle name="60% - アクセント 3 37" xfId="709" xr:uid="{00000000-0005-0000-0000-0000C4020000}"/>
    <cellStyle name="60% - アクセント 3 38" xfId="710" xr:uid="{00000000-0005-0000-0000-0000C5020000}"/>
    <cellStyle name="60% - アクセント 3 39" xfId="711" xr:uid="{00000000-0005-0000-0000-0000C6020000}"/>
    <cellStyle name="60% - アクセント 3 4" xfId="712" xr:uid="{00000000-0005-0000-0000-0000C7020000}"/>
    <cellStyle name="60% - アクセント 3 40" xfId="713" xr:uid="{00000000-0005-0000-0000-0000C8020000}"/>
    <cellStyle name="60% - アクセント 3 41" xfId="714" xr:uid="{00000000-0005-0000-0000-0000C9020000}"/>
    <cellStyle name="60% - アクセント 3 42" xfId="715" xr:uid="{00000000-0005-0000-0000-0000CA020000}"/>
    <cellStyle name="60% - アクセント 3 43" xfId="716" xr:uid="{00000000-0005-0000-0000-0000CB020000}"/>
    <cellStyle name="60% - アクセント 3 44" xfId="717" xr:uid="{00000000-0005-0000-0000-0000CC020000}"/>
    <cellStyle name="60% - アクセント 3 5" xfId="718" xr:uid="{00000000-0005-0000-0000-0000CD020000}"/>
    <cellStyle name="60% - アクセント 3 6" xfId="719" xr:uid="{00000000-0005-0000-0000-0000CE020000}"/>
    <cellStyle name="60% - アクセント 3 7" xfId="720" xr:uid="{00000000-0005-0000-0000-0000CF020000}"/>
    <cellStyle name="60% - アクセント 3 8" xfId="721" xr:uid="{00000000-0005-0000-0000-0000D0020000}"/>
    <cellStyle name="60% - アクセント 3 9" xfId="722" xr:uid="{00000000-0005-0000-0000-0000D1020000}"/>
    <cellStyle name="60% - アクセント 4 10" xfId="723" xr:uid="{00000000-0005-0000-0000-0000D2020000}"/>
    <cellStyle name="60% - アクセント 4 11" xfId="724" xr:uid="{00000000-0005-0000-0000-0000D3020000}"/>
    <cellStyle name="60% - アクセント 4 12" xfId="725" xr:uid="{00000000-0005-0000-0000-0000D4020000}"/>
    <cellStyle name="60% - アクセント 4 13" xfId="726" xr:uid="{00000000-0005-0000-0000-0000D5020000}"/>
    <cellStyle name="60% - アクセント 4 14" xfId="727" xr:uid="{00000000-0005-0000-0000-0000D6020000}"/>
    <cellStyle name="60% - アクセント 4 15" xfId="728" xr:uid="{00000000-0005-0000-0000-0000D7020000}"/>
    <cellStyle name="60% - アクセント 4 16" xfId="729" xr:uid="{00000000-0005-0000-0000-0000D8020000}"/>
    <cellStyle name="60% - アクセント 4 17" xfId="730" xr:uid="{00000000-0005-0000-0000-0000D9020000}"/>
    <cellStyle name="60% - アクセント 4 18" xfId="731" xr:uid="{00000000-0005-0000-0000-0000DA020000}"/>
    <cellStyle name="60% - アクセント 4 19" xfId="732" xr:uid="{00000000-0005-0000-0000-0000DB020000}"/>
    <cellStyle name="60% - アクセント 4 2" xfId="733" xr:uid="{00000000-0005-0000-0000-0000DC020000}"/>
    <cellStyle name="60% - アクセント 4 20" xfId="734" xr:uid="{00000000-0005-0000-0000-0000DD020000}"/>
    <cellStyle name="60% - アクセント 4 21" xfId="735" xr:uid="{00000000-0005-0000-0000-0000DE020000}"/>
    <cellStyle name="60% - アクセント 4 22" xfId="736" xr:uid="{00000000-0005-0000-0000-0000DF020000}"/>
    <cellStyle name="60% - アクセント 4 23" xfId="737" xr:uid="{00000000-0005-0000-0000-0000E0020000}"/>
    <cellStyle name="60% - アクセント 4 24" xfId="738" xr:uid="{00000000-0005-0000-0000-0000E1020000}"/>
    <cellStyle name="60% - アクセント 4 25" xfId="739" xr:uid="{00000000-0005-0000-0000-0000E2020000}"/>
    <cellStyle name="60% - アクセント 4 26" xfId="740" xr:uid="{00000000-0005-0000-0000-0000E3020000}"/>
    <cellStyle name="60% - アクセント 4 27" xfId="741" xr:uid="{00000000-0005-0000-0000-0000E4020000}"/>
    <cellStyle name="60% - アクセント 4 28" xfId="742" xr:uid="{00000000-0005-0000-0000-0000E5020000}"/>
    <cellStyle name="60% - アクセント 4 29" xfId="743" xr:uid="{00000000-0005-0000-0000-0000E6020000}"/>
    <cellStyle name="60% - アクセント 4 3" xfId="744" xr:uid="{00000000-0005-0000-0000-0000E7020000}"/>
    <cellStyle name="60% - アクセント 4 30" xfId="745" xr:uid="{00000000-0005-0000-0000-0000E8020000}"/>
    <cellStyle name="60% - アクセント 4 31" xfId="746" xr:uid="{00000000-0005-0000-0000-0000E9020000}"/>
    <cellStyle name="60% - アクセント 4 32" xfId="747" xr:uid="{00000000-0005-0000-0000-0000EA020000}"/>
    <cellStyle name="60% - アクセント 4 33" xfId="748" xr:uid="{00000000-0005-0000-0000-0000EB020000}"/>
    <cellStyle name="60% - アクセント 4 34" xfId="749" xr:uid="{00000000-0005-0000-0000-0000EC020000}"/>
    <cellStyle name="60% - アクセント 4 35" xfId="750" xr:uid="{00000000-0005-0000-0000-0000ED020000}"/>
    <cellStyle name="60% - アクセント 4 36" xfId="751" xr:uid="{00000000-0005-0000-0000-0000EE020000}"/>
    <cellStyle name="60% - アクセント 4 37" xfId="752" xr:uid="{00000000-0005-0000-0000-0000EF020000}"/>
    <cellStyle name="60% - アクセント 4 38" xfId="753" xr:uid="{00000000-0005-0000-0000-0000F0020000}"/>
    <cellStyle name="60% - アクセント 4 39" xfId="754" xr:uid="{00000000-0005-0000-0000-0000F1020000}"/>
    <cellStyle name="60% - アクセント 4 4" xfId="755" xr:uid="{00000000-0005-0000-0000-0000F2020000}"/>
    <cellStyle name="60% - アクセント 4 40" xfId="756" xr:uid="{00000000-0005-0000-0000-0000F3020000}"/>
    <cellStyle name="60% - アクセント 4 41" xfId="757" xr:uid="{00000000-0005-0000-0000-0000F4020000}"/>
    <cellStyle name="60% - アクセント 4 42" xfId="758" xr:uid="{00000000-0005-0000-0000-0000F5020000}"/>
    <cellStyle name="60% - アクセント 4 43" xfId="759" xr:uid="{00000000-0005-0000-0000-0000F6020000}"/>
    <cellStyle name="60% - アクセント 4 44" xfId="760" xr:uid="{00000000-0005-0000-0000-0000F7020000}"/>
    <cellStyle name="60% - アクセント 4 5" xfId="761" xr:uid="{00000000-0005-0000-0000-0000F8020000}"/>
    <cellStyle name="60% - アクセント 4 6" xfId="762" xr:uid="{00000000-0005-0000-0000-0000F9020000}"/>
    <cellStyle name="60% - アクセント 4 7" xfId="763" xr:uid="{00000000-0005-0000-0000-0000FA020000}"/>
    <cellStyle name="60% - アクセント 4 8" xfId="764" xr:uid="{00000000-0005-0000-0000-0000FB020000}"/>
    <cellStyle name="60% - アクセント 4 9" xfId="765" xr:uid="{00000000-0005-0000-0000-0000FC020000}"/>
    <cellStyle name="60% - アクセント 5 10" xfId="766" xr:uid="{00000000-0005-0000-0000-0000FD020000}"/>
    <cellStyle name="60% - アクセント 5 11" xfId="767" xr:uid="{00000000-0005-0000-0000-0000FE020000}"/>
    <cellStyle name="60% - アクセント 5 12" xfId="768" xr:uid="{00000000-0005-0000-0000-0000FF020000}"/>
    <cellStyle name="60% - アクセント 5 13" xfId="769" xr:uid="{00000000-0005-0000-0000-000000030000}"/>
    <cellStyle name="60% - アクセント 5 14" xfId="770" xr:uid="{00000000-0005-0000-0000-000001030000}"/>
    <cellStyle name="60% - アクセント 5 15" xfId="771" xr:uid="{00000000-0005-0000-0000-000002030000}"/>
    <cellStyle name="60% - アクセント 5 16" xfId="772" xr:uid="{00000000-0005-0000-0000-000003030000}"/>
    <cellStyle name="60% - アクセント 5 17" xfId="773" xr:uid="{00000000-0005-0000-0000-000004030000}"/>
    <cellStyle name="60% - アクセント 5 18" xfId="774" xr:uid="{00000000-0005-0000-0000-000005030000}"/>
    <cellStyle name="60% - アクセント 5 19" xfId="775" xr:uid="{00000000-0005-0000-0000-000006030000}"/>
    <cellStyle name="60% - アクセント 5 2" xfId="776" xr:uid="{00000000-0005-0000-0000-000007030000}"/>
    <cellStyle name="60% - アクセント 5 20" xfId="777" xr:uid="{00000000-0005-0000-0000-000008030000}"/>
    <cellStyle name="60% - アクセント 5 21" xfId="778" xr:uid="{00000000-0005-0000-0000-000009030000}"/>
    <cellStyle name="60% - アクセント 5 22" xfId="779" xr:uid="{00000000-0005-0000-0000-00000A030000}"/>
    <cellStyle name="60% - アクセント 5 23" xfId="780" xr:uid="{00000000-0005-0000-0000-00000B030000}"/>
    <cellStyle name="60% - アクセント 5 24" xfId="781" xr:uid="{00000000-0005-0000-0000-00000C030000}"/>
    <cellStyle name="60% - アクセント 5 25" xfId="782" xr:uid="{00000000-0005-0000-0000-00000D030000}"/>
    <cellStyle name="60% - アクセント 5 26" xfId="783" xr:uid="{00000000-0005-0000-0000-00000E030000}"/>
    <cellStyle name="60% - アクセント 5 27" xfId="784" xr:uid="{00000000-0005-0000-0000-00000F030000}"/>
    <cellStyle name="60% - アクセント 5 28" xfId="785" xr:uid="{00000000-0005-0000-0000-000010030000}"/>
    <cellStyle name="60% - アクセント 5 29" xfId="786" xr:uid="{00000000-0005-0000-0000-000011030000}"/>
    <cellStyle name="60% - アクセント 5 3" xfId="787" xr:uid="{00000000-0005-0000-0000-000012030000}"/>
    <cellStyle name="60% - アクセント 5 30" xfId="788" xr:uid="{00000000-0005-0000-0000-000013030000}"/>
    <cellStyle name="60% - アクセント 5 31" xfId="789" xr:uid="{00000000-0005-0000-0000-000014030000}"/>
    <cellStyle name="60% - アクセント 5 32" xfId="790" xr:uid="{00000000-0005-0000-0000-000015030000}"/>
    <cellStyle name="60% - アクセント 5 33" xfId="791" xr:uid="{00000000-0005-0000-0000-000016030000}"/>
    <cellStyle name="60% - アクセント 5 34" xfId="792" xr:uid="{00000000-0005-0000-0000-000017030000}"/>
    <cellStyle name="60% - アクセント 5 35" xfId="793" xr:uid="{00000000-0005-0000-0000-000018030000}"/>
    <cellStyle name="60% - アクセント 5 36" xfId="794" xr:uid="{00000000-0005-0000-0000-000019030000}"/>
    <cellStyle name="60% - アクセント 5 37" xfId="795" xr:uid="{00000000-0005-0000-0000-00001A030000}"/>
    <cellStyle name="60% - アクセント 5 38" xfId="796" xr:uid="{00000000-0005-0000-0000-00001B030000}"/>
    <cellStyle name="60% - アクセント 5 39" xfId="797" xr:uid="{00000000-0005-0000-0000-00001C030000}"/>
    <cellStyle name="60% - アクセント 5 4" xfId="798" xr:uid="{00000000-0005-0000-0000-00001D030000}"/>
    <cellStyle name="60% - アクセント 5 40" xfId="799" xr:uid="{00000000-0005-0000-0000-00001E030000}"/>
    <cellStyle name="60% - アクセント 5 41" xfId="800" xr:uid="{00000000-0005-0000-0000-00001F030000}"/>
    <cellStyle name="60% - アクセント 5 42" xfId="801" xr:uid="{00000000-0005-0000-0000-000020030000}"/>
    <cellStyle name="60% - アクセント 5 43" xfId="802" xr:uid="{00000000-0005-0000-0000-000021030000}"/>
    <cellStyle name="60% - アクセント 5 44" xfId="803" xr:uid="{00000000-0005-0000-0000-000022030000}"/>
    <cellStyle name="60% - アクセント 5 5" xfId="804" xr:uid="{00000000-0005-0000-0000-000023030000}"/>
    <cellStyle name="60% - アクセント 5 6" xfId="805" xr:uid="{00000000-0005-0000-0000-000024030000}"/>
    <cellStyle name="60% - アクセント 5 7" xfId="806" xr:uid="{00000000-0005-0000-0000-000025030000}"/>
    <cellStyle name="60% - アクセント 5 8" xfId="807" xr:uid="{00000000-0005-0000-0000-000026030000}"/>
    <cellStyle name="60% - アクセント 5 9" xfId="808" xr:uid="{00000000-0005-0000-0000-000027030000}"/>
    <cellStyle name="60% - アクセント 6 10" xfId="809" xr:uid="{00000000-0005-0000-0000-000028030000}"/>
    <cellStyle name="60% - アクセント 6 11" xfId="810" xr:uid="{00000000-0005-0000-0000-000029030000}"/>
    <cellStyle name="60% - アクセント 6 12" xfId="811" xr:uid="{00000000-0005-0000-0000-00002A030000}"/>
    <cellStyle name="60% - アクセント 6 13" xfId="812" xr:uid="{00000000-0005-0000-0000-00002B030000}"/>
    <cellStyle name="60% - アクセント 6 14" xfId="813" xr:uid="{00000000-0005-0000-0000-00002C030000}"/>
    <cellStyle name="60% - アクセント 6 15" xfId="814" xr:uid="{00000000-0005-0000-0000-00002D030000}"/>
    <cellStyle name="60% - アクセント 6 16" xfId="815" xr:uid="{00000000-0005-0000-0000-00002E030000}"/>
    <cellStyle name="60% - アクセント 6 17" xfId="816" xr:uid="{00000000-0005-0000-0000-00002F030000}"/>
    <cellStyle name="60% - アクセント 6 18" xfId="817" xr:uid="{00000000-0005-0000-0000-000030030000}"/>
    <cellStyle name="60% - アクセント 6 19" xfId="818" xr:uid="{00000000-0005-0000-0000-000031030000}"/>
    <cellStyle name="60% - アクセント 6 2" xfId="819" xr:uid="{00000000-0005-0000-0000-000032030000}"/>
    <cellStyle name="60% - アクセント 6 20" xfId="820" xr:uid="{00000000-0005-0000-0000-000033030000}"/>
    <cellStyle name="60% - アクセント 6 21" xfId="821" xr:uid="{00000000-0005-0000-0000-000034030000}"/>
    <cellStyle name="60% - アクセント 6 22" xfId="822" xr:uid="{00000000-0005-0000-0000-000035030000}"/>
    <cellStyle name="60% - アクセント 6 23" xfId="823" xr:uid="{00000000-0005-0000-0000-000036030000}"/>
    <cellStyle name="60% - アクセント 6 24" xfId="824" xr:uid="{00000000-0005-0000-0000-000037030000}"/>
    <cellStyle name="60% - アクセント 6 25" xfId="825" xr:uid="{00000000-0005-0000-0000-000038030000}"/>
    <cellStyle name="60% - アクセント 6 26" xfId="826" xr:uid="{00000000-0005-0000-0000-000039030000}"/>
    <cellStyle name="60% - アクセント 6 27" xfId="827" xr:uid="{00000000-0005-0000-0000-00003A030000}"/>
    <cellStyle name="60% - アクセント 6 28" xfId="828" xr:uid="{00000000-0005-0000-0000-00003B030000}"/>
    <cellStyle name="60% - アクセント 6 29" xfId="829" xr:uid="{00000000-0005-0000-0000-00003C030000}"/>
    <cellStyle name="60% - アクセント 6 3" xfId="830" xr:uid="{00000000-0005-0000-0000-00003D030000}"/>
    <cellStyle name="60% - アクセント 6 30" xfId="831" xr:uid="{00000000-0005-0000-0000-00003E030000}"/>
    <cellStyle name="60% - アクセント 6 31" xfId="832" xr:uid="{00000000-0005-0000-0000-00003F030000}"/>
    <cellStyle name="60% - アクセント 6 32" xfId="833" xr:uid="{00000000-0005-0000-0000-000040030000}"/>
    <cellStyle name="60% - アクセント 6 33" xfId="834" xr:uid="{00000000-0005-0000-0000-000041030000}"/>
    <cellStyle name="60% - アクセント 6 34" xfId="835" xr:uid="{00000000-0005-0000-0000-000042030000}"/>
    <cellStyle name="60% - アクセント 6 35" xfId="836" xr:uid="{00000000-0005-0000-0000-000043030000}"/>
    <cellStyle name="60% - アクセント 6 36" xfId="837" xr:uid="{00000000-0005-0000-0000-000044030000}"/>
    <cellStyle name="60% - アクセント 6 37" xfId="838" xr:uid="{00000000-0005-0000-0000-000045030000}"/>
    <cellStyle name="60% - アクセント 6 38" xfId="839" xr:uid="{00000000-0005-0000-0000-000046030000}"/>
    <cellStyle name="60% - アクセント 6 39" xfId="840" xr:uid="{00000000-0005-0000-0000-000047030000}"/>
    <cellStyle name="60% - アクセント 6 4" xfId="841" xr:uid="{00000000-0005-0000-0000-000048030000}"/>
    <cellStyle name="60% - アクセント 6 40" xfId="842" xr:uid="{00000000-0005-0000-0000-000049030000}"/>
    <cellStyle name="60% - アクセント 6 41" xfId="843" xr:uid="{00000000-0005-0000-0000-00004A030000}"/>
    <cellStyle name="60% - アクセント 6 42" xfId="844" xr:uid="{00000000-0005-0000-0000-00004B030000}"/>
    <cellStyle name="60% - アクセント 6 43" xfId="845" xr:uid="{00000000-0005-0000-0000-00004C030000}"/>
    <cellStyle name="60% - アクセント 6 44" xfId="846" xr:uid="{00000000-0005-0000-0000-00004D030000}"/>
    <cellStyle name="60% - アクセント 6 5" xfId="847" xr:uid="{00000000-0005-0000-0000-00004E030000}"/>
    <cellStyle name="60% - アクセント 6 6" xfId="848" xr:uid="{00000000-0005-0000-0000-00004F030000}"/>
    <cellStyle name="60% - アクセント 6 7" xfId="849" xr:uid="{00000000-0005-0000-0000-000050030000}"/>
    <cellStyle name="60% - アクセント 6 8" xfId="850" xr:uid="{00000000-0005-0000-0000-000051030000}"/>
    <cellStyle name="60% - アクセント 6 9" xfId="851" xr:uid="{00000000-0005-0000-0000-000052030000}"/>
    <cellStyle name="60% - 强调文字颜色 1" xfId="852" xr:uid="{00000000-0005-0000-0000-000053030000}"/>
    <cellStyle name="60% - 强调文字颜色 2" xfId="853" xr:uid="{00000000-0005-0000-0000-000054030000}"/>
    <cellStyle name="60% - 强调文字颜色 3" xfId="854" xr:uid="{00000000-0005-0000-0000-000055030000}"/>
    <cellStyle name="60% - 强调文字颜色 4" xfId="855" xr:uid="{00000000-0005-0000-0000-000056030000}"/>
    <cellStyle name="60% - 强调文字颜色 5" xfId="856" xr:uid="{00000000-0005-0000-0000-000057030000}"/>
    <cellStyle name="60% - 强调文字颜色 6" xfId="857" xr:uid="{00000000-0005-0000-0000-000058030000}"/>
    <cellStyle name="active" xfId="858" xr:uid="{00000000-0005-0000-0000-000059030000}"/>
    <cellStyle name="args.style" xfId="859" xr:uid="{00000000-0005-0000-0000-00005A030000}"/>
    <cellStyle name="Border" xfId="860" xr:uid="{00000000-0005-0000-0000-00005B030000}"/>
    <cellStyle name="Border 2" xfId="2243" xr:uid="{00000000-0005-0000-0000-00005C030000}"/>
    <cellStyle name="Calc Currency (0)" xfId="861" xr:uid="{00000000-0005-0000-0000-00005D030000}"/>
    <cellStyle name="Calc Currency (2)" xfId="862" xr:uid="{00000000-0005-0000-0000-00005E030000}"/>
    <cellStyle name="Calc Percent (0)" xfId="863" xr:uid="{00000000-0005-0000-0000-00005F030000}"/>
    <cellStyle name="Calc Percent (1)" xfId="864" xr:uid="{00000000-0005-0000-0000-000060030000}"/>
    <cellStyle name="Calc Percent (2)" xfId="865" xr:uid="{00000000-0005-0000-0000-000061030000}"/>
    <cellStyle name="Calc Units (0)" xfId="866" xr:uid="{00000000-0005-0000-0000-000062030000}"/>
    <cellStyle name="Calc Units (1)" xfId="867" xr:uid="{00000000-0005-0000-0000-000063030000}"/>
    <cellStyle name="Calc Units (2)" xfId="868" xr:uid="{00000000-0005-0000-0000-000064030000}"/>
    <cellStyle name="category" xfId="869" xr:uid="{00000000-0005-0000-0000-000065030000}"/>
    <cellStyle name="Col Heads" xfId="870" xr:uid="{00000000-0005-0000-0000-000066030000}"/>
    <cellStyle name="colour - Formatvorlage1" xfId="871" xr:uid="{00000000-0005-0000-0000-000067030000}"/>
    <cellStyle name="ColumnAttributeAbovePrompt" xfId="872" xr:uid="{00000000-0005-0000-0000-000068030000}"/>
    <cellStyle name="ColumnAttributePrompt" xfId="873" xr:uid="{00000000-0005-0000-0000-000069030000}"/>
    <cellStyle name="ColumnAttributeValue" xfId="874" xr:uid="{00000000-0005-0000-0000-00006A030000}"/>
    <cellStyle name="ColumnHeadingPrompt" xfId="875" xr:uid="{00000000-0005-0000-0000-00006B030000}"/>
    <cellStyle name="ColumnHeadingValue" xfId="876" xr:uid="{00000000-0005-0000-0000-00006C030000}"/>
    <cellStyle name="Comma [0]" xfId="877" xr:uid="{00000000-0005-0000-0000-00006D030000}"/>
    <cellStyle name="Comma [0] 2" xfId="2244" xr:uid="{00000000-0005-0000-0000-00006E030000}"/>
    <cellStyle name="Comma [00]" xfId="878" xr:uid="{00000000-0005-0000-0000-00006F030000}"/>
    <cellStyle name="Comma,0" xfId="879" xr:uid="{00000000-0005-0000-0000-000070030000}"/>
    <cellStyle name="Comma,1" xfId="880" xr:uid="{00000000-0005-0000-0000-000071030000}"/>
    <cellStyle name="Comma,2" xfId="881" xr:uid="{00000000-0005-0000-0000-000072030000}"/>
    <cellStyle name="Comma_!!!GO" xfId="882" xr:uid="{00000000-0005-0000-0000-000073030000}"/>
    <cellStyle name="Copied" xfId="883" xr:uid="{00000000-0005-0000-0000-000074030000}"/>
    <cellStyle name="Currency [0]" xfId="884" xr:uid="{00000000-0005-0000-0000-000075030000}"/>
    <cellStyle name="Currency [00]" xfId="885" xr:uid="{00000000-0005-0000-0000-000076030000}"/>
    <cellStyle name="Currency,0" xfId="886" xr:uid="{00000000-0005-0000-0000-000077030000}"/>
    <cellStyle name="Currency,2" xfId="887" xr:uid="{00000000-0005-0000-0000-000078030000}"/>
    <cellStyle name="Currency_!!!GO" xfId="888" xr:uid="{00000000-0005-0000-0000-000079030000}"/>
    <cellStyle name="Date Short" xfId="889" xr:uid="{00000000-0005-0000-0000-00007A030000}"/>
    <cellStyle name="Enter Currency (0)" xfId="890" xr:uid="{00000000-0005-0000-0000-00007B030000}"/>
    <cellStyle name="Enter Currency (2)" xfId="891" xr:uid="{00000000-0005-0000-0000-00007C030000}"/>
    <cellStyle name="Enter Units (0)" xfId="892" xr:uid="{00000000-0005-0000-0000-00007D030000}"/>
    <cellStyle name="Enter Units (1)" xfId="893" xr:uid="{00000000-0005-0000-0000-00007E030000}"/>
    <cellStyle name="Enter Units (2)" xfId="894" xr:uid="{00000000-0005-0000-0000-00007F030000}"/>
    <cellStyle name="Entered" xfId="895" xr:uid="{00000000-0005-0000-0000-000080030000}"/>
    <cellStyle name="entry" xfId="896" xr:uid="{00000000-0005-0000-0000-000081030000}"/>
    <cellStyle name="Followed Hyperlink" xfId="897" xr:uid="{00000000-0005-0000-0000-000082030000}"/>
    <cellStyle name="Grey" xfId="898" xr:uid="{00000000-0005-0000-0000-000083030000}"/>
    <cellStyle name="HEADER" xfId="899" xr:uid="{00000000-0005-0000-0000-000084030000}"/>
    <cellStyle name="Header1" xfId="900" xr:uid="{00000000-0005-0000-0000-000085030000}"/>
    <cellStyle name="Header2" xfId="901" xr:uid="{00000000-0005-0000-0000-000086030000}"/>
    <cellStyle name="Header2 2" xfId="2245" xr:uid="{00000000-0005-0000-0000-000087030000}"/>
    <cellStyle name="headin - Formatvorlage2" xfId="902" xr:uid="{00000000-0005-0000-0000-000088030000}"/>
    <cellStyle name="HEADINGS" xfId="903" xr:uid="{00000000-0005-0000-0000-000089030000}"/>
    <cellStyle name="HEADINGSTOP" xfId="904" xr:uid="{00000000-0005-0000-0000-00008A030000}"/>
    <cellStyle name="Hyperlink" xfId="905" xr:uid="{00000000-0005-0000-0000-00008B030000}"/>
    <cellStyle name="IBM(401K)" xfId="906" xr:uid="{00000000-0005-0000-0000-00008C030000}"/>
    <cellStyle name="Input [yellow]" xfId="907" xr:uid="{00000000-0005-0000-0000-00008D030000}"/>
    <cellStyle name="J401K" xfId="908" xr:uid="{00000000-0005-0000-0000-00008E030000}"/>
    <cellStyle name="KWE標準" xfId="909" xr:uid="{00000000-0005-0000-0000-00008F030000}"/>
    <cellStyle name="LineItemPrompt" xfId="910" xr:uid="{00000000-0005-0000-0000-000090030000}"/>
    <cellStyle name="LineItemValue" xfId="911" xr:uid="{00000000-0005-0000-0000-000091030000}"/>
    <cellStyle name="Link Currency (0)" xfId="912" xr:uid="{00000000-0005-0000-0000-000092030000}"/>
    <cellStyle name="Link Currency (2)" xfId="913" xr:uid="{00000000-0005-0000-0000-000093030000}"/>
    <cellStyle name="Link Units (0)" xfId="914" xr:uid="{00000000-0005-0000-0000-000094030000}"/>
    <cellStyle name="Link Units (1)" xfId="915" xr:uid="{00000000-0005-0000-0000-000095030000}"/>
    <cellStyle name="Link Units (2)" xfId="916" xr:uid="{00000000-0005-0000-0000-000096030000}"/>
    <cellStyle name="Millares [0]_BRASIL (2)" xfId="917" xr:uid="{00000000-0005-0000-0000-000097030000}"/>
    <cellStyle name="Millares_5670-t123" xfId="918" xr:uid="{00000000-0005-0000-0000-000098030000}"/>
    <cellStyle name="Milliers [0]_!!!GO" xfId="919" xr:uid="{00000000-0005-0000-0000-000099030000}"/>
    <cellStyle name="Milliers_!!!GO" xfId="920" xr:uid="{00000000-0005-0000-0000-00009A030000}"/>
    <cellStyle name="Model" xfId="921" xr:uid="{00000000-0005-0000-0000-00009B030000}"/>
    <cellStyle name="Moneda [0]_BRASIL (2)" xfId="922" xr:uid="{00000000-0005-0000-0000-00009C030000}"/>
    <cellStyle name="Moneda_5670-t123" xfId="923" xr:uid="{00000000-0005-0000-0000-00009D030000}"/>
    <cellStyle name="Mon騁aire [0]_!!!GO" xfId="924" xr:uid="{00000000-0005-0000-0000-00009E030000}"/>
    <cellStyle name="Mon騁aire_!!!GO" xfId="925" xr:uid="{00000000-0005-0000-0000-00009F030000}"/>
    <cellStyle name="n" xfId="926" xr:uid="{00000000-0005-0000-0000-0000A0030000}"/>
    <cellStyle name="n_ファイル定義書1225" xfId="927" xr:uid="{00000000-0005-0000-0000-0000A1030000}"/>
    <cellStyle name="n_ファイル定義書1225_ＯＣＮ利用料金催促ツール＿外部設計書20100113" xfId="928" xr:uid="{00000000-0005-0000-0000-0000A2030000}"/>
    <cellStyle name="n_ファイル定義書1225_ＯＣＮ利用料金催促ツール＿外部設計書20100210" xfId="929" xr:uid="{00000000-0005-0000-0000-0000A3030000}"/>
    <cellStyle name="Normal - Style1" xfId="930" xr:uid="{00000000-0005-0000-0000-0000A4030000}"/>
    <cellStyle name="Normal_!!!GO" xfId="931" xr:uid="{00000000-0005-0000-0000-0000A5030000}"/>
    <cellStyle name="Normale_LSCO0697" xfId="932" xr:uid="{00000000-0005-0000-0000-0000A6030000}"/>
    <cellStyle name="nozawa" xfId="933" xr:uid="{00000000-0005-0000-0000-0000A7030000}"/>
    <cellStyle name="Oasis" xfId="934" xr:uid="{00000000-0005-0000-0000-0000A8030000}"/>
    <cellStyle name="odate" xfId="935" xr:uid="{00000000-0005-0000-0000-0000A9030000}"/>
    <cellStyle name="OUTPUT AMOUNTS" xfId="936" xr:uid="{00000000-0005-0000-0000-0000AA030000}"/>
    <cellStyle name="OUTPUT COLUMN HEADINGS" xfId="937" xr:uid="{00000000-0005-0000-0000-0000AB030000}"/>
    <cellStyle name="OUTPUT LINE ITEMS" xfId="938" xr:uid="{00000000-0005-0000-0000-0000AC030000}"/>
    <cellStyle name="OUTPUT REPORT HEADING" xfId="939" xr:uid="{00000000-0005-0000-0000-0000AD030000}"/>
    <cellStyle name="OUTPUT REPORT TITLE" xfId="940" xr:uid="{00000000-0005-0000-0000-0000AE030000}"/>
    <cellStyle name="per.style" xfId="941" xr:uid="{00000000-0005-0000-0000-0000AF030000}"/>
    <cellStyle name="Percent [0]" xfId="942" xr:uid="{00000000-0005-0000-0000-0000B0030000}"/>
    <cellStyle name="Percent [00]" xfId="943" xr:uid="{00000000-0005-0000-0000-0000B1030000}"/>
    <cellStyle name="Percent [2]" xfId="944" xr:uid="{00000000-0005-0000-0000-0000B2030000}"/>
    <cellStyle name="Percent_#6 Temps &amp; Contractors" xfId="945" xr:uid="{00000000-0005-0000-0000-0000B3030000}"/>
    <cellStyle name="PrePop Currency (0)" xfId="946" xr:uid="{00000000-0005-0000-0000-0000B4030000}"/>
    <cellStyle name="PrePop Currency (2)" xfId="947" xr:uid="{00000000-0005-0000-0000-0000B5030000}"/>
    <cellStyle name="PrePop Units (0)" xfId="948" xr:uid="{00000000-0005-0000-0000-0000B6030000}"/>
    <cellStyle name="PrePop Units (1)" xfId="949" xr:uid="{00000000-0005-0000-0000-0000B7030000}"/>
    <cellStyle name="PrePop Units (2)" xfId="950" xr:uid="{00000000-0005-0000-0000-0000B8030000}"/>
    <cellStyle name="price" xfId="951" xr:uid="{00000000-0005-0000-0000-0000B9030000}"/>
    <cellStyle name="pricing" xfId="952" xr:uid="{00000000-0005-0000-0000-0000BA030000}"/>
    <cellStyle name="PSChar" xfId="953" xr:uid="{00000000-0005-0000-0000-0000BB030000}"/>
    <cellStyle name="PSHeading" xfId="954" xr:uid="{00000000-0005-0000-0000-0000BC030000}"/>
    <cellStyle name="regstoresfromspecstores" xfId="955" xr:uid="{00000000-0005-0000-0000-0000BD030000}"/>
    <cellStyle name="ReportTitlePrompt" xfId="956" xr:uid="{00000000-0005-0000-0000-0000BE030000}"/>
    <cellStyle name="ReportTitleValue" xfId="957" xr:uid="{00000000-0005-0000-0000-0000BF030000}"/>
    <cellStyle name="revised" xfId="958" xr:uid="{00000000-0005-0000-0000-0000C0030000}"/>
    <cellStyle name="RevList" xfId="959" xr:uid="{00000000-0005-0000-0000-0000C1030000}"/>
    <cellStyle name="RowAcctAbovePrompt" xfId="960" xr:uid="{00000000-0005-0000-0000-0000C2030000}"/>
    <cellStyle name="RowAcctSOBAbovePrompt" xfId="961" xr:uid="{00000000-0005-0000-0000-0000C3030000}"/>
    <cellStyle name="RowAcctSOBValue" xfId="962" xr:uid="{00000000-0005-0000-0000-0000C4030000}"/>
    <cellStyle name="RowAcctValue" xfId="963" xr:uid="{00000000-0005-0000-0000-0000C5030000}"/>
    <cellStyle name="RowAttrAbovePrompt" xfId="964" xr:uid="{00000000-0005-0000-0000-0000C6030000}"/>
    <cellStyle name="RowAttrValue" xfId="965" xr:uid="{00000000-0005-0000-0000-0000C7030000}"/>
    <cellStyle name="RowColSetAbovePrompt" xfId="966" xr:uid="{00000000-0005-0000-0000-0000C8030000}"/>
    <cellStyle name="RowColSetLeftPrompt" xfId="967" xr:uid="{00000000-0005-0000-0000-0000C9030000}"/>
    <cellStyle name="RowColSetValue" xfId="968" xr:uid="{00000000-0005-0000-0000-0000CA030000}"/>
    <cellStyle name="RowLeftPrompt" xfId="969" xr:uid="{00000000-0005-0000-0000-0000CB030000}"/>
    <cellStyle name="SampleUsingFormatMask" xfId="970" xr:uid="{00000000-0005-0000-0000-0000CC030000}"/>
    <cellStyle name="SampleWithNoFormatMask" xfId="971" xr:uid="{00000000-0005-0000-0000-0000CD030000}"/>
    <cellStyle name="SAPBEXchaText" xfId="972" xr:uid="{00000000-0005-0000-0000-0000CE030000}"/>
    <cellStyle name="SAPBEXHLevel0" xfId="973" xr:uid="{00000000-0005-0000-0000-0000CF030000}"/>
    <cellStyle name="SAPBEXHLevel0 2" xfId="2246" xr:uid="{00000000-0005-0000-0000-0000D0030000}"/>
    <cellStyle name="SAPBEXstdData" xfId="974" xr:uid="{00000000-0005-0000-0000-0000D1030000}"/>
    <cellStyle name="SAPBEXstdData 2" xfId="2247" xr:uid="{00000000-0005-0000-0000-0000D2030000}"/>
    <cellStyle name="SAPBEXstdDataEmph" xfId="975" xr:uid="{00000000-0005-0000-0000-0000D3030000}"/>
    <cellStyle name="SAPBEXstdDataEmph 2" xfId="2248" xr:uid="{00000000-0005-0000-0000-0000D4030000}"/>
    <cellStyle name="SAPBEXstdItemX" xfId="976" xr:uid="{00000000-0005-0000-0000-0000D5030000}"/>
    <cellStyle name="SAPBEXstdItemX 2" xfId="2249" xr:uid="{00000000-0005-0000-0000-0000D6030000}"/>
    <cellStyle name="section" xfId="977" xr:uid="{00000000-0005-0000-0000-0000D7030000}"/>
    <cellStyle name="SHADEDSTORES" xfId="978" xr:uid="{00000000-0005-0000-0000-0000D8030000}"/>
    <cellStyle name="SHADEDSTORES 2" xfId="2250" xr:uid="{00000000-0005-0000-0000-0000D9030000}"/>
    <cellStyle name="specstores" xfId="979" xr:uid="{00000000-0005-0000-0000-0000DA030000}"/>
    <cellStyle name="SPOl" xfId="980" xr:uid="{00000000-0005-0000-0000-0000DB030000}"/>
    <cellStyle name="Style 27" xfId="981" xr:uid="{00000000-0005-0000-0000-0000DC030000}"/>
    <cellStyle name="Style 34" xfId="982" xr:uid="{00000000-0005-0000-0000-0000DD030000}"/>
    <cellStyle name="Style 35" xfId="983" xr:uid="{00000000-0005-0000-0000-0000DE030000}"/>
    <cellStyle name="subhead" xfId="984" xr:uid="{00000000-0005-0000-0000-0000DF030000}"/>
    <cellStyle name="Subtotal" xfId="985" xr:uid="{00000000-0005-0000-0000-0000E0030000}"/>
    <cellStyle name="Text Indent A" xfId="986" xr:uid="{00000000-0005-0000-0000-0000E1030000}"/>
    <cellStyle name="Text Indent B" xfId="987" xr:uid="{00000000-0005-0000-0000-0000E2030000}"/>
    <cellStyle name="Text Indent C" xfId="988" xr:uid="{00000000-0005-0000-0000-0000E3030000}"/>
    <cellStyle name="title" xfId="989" xr:uid="{00000000-0005-0000-0000-0000E4030000}"/>
    <cellStyle name="UploadThisRowValue" xfId="990" xr:uid="{00000000-0005-0000-0000-0000E5030000}"/>
    <cellStyle name="あああ" xfId="991" xr:uid="{00000000-0005-0000-0000-0000E6030000}"/>
    <cellStyle name="アクセント 1 - 20%" xfId="992" xr:uid="{00000000-0005-0000-0000-0000E7030000}"/>
    <cellStyle name="アクセント 1 - 40%" xfId="993" xr:uid="{00000000-0005-0000-0000-0000E8030000}"/>
    <cellStyle name="アクセント 1 - 60%" xfId="994" xr:uid="{00000000-0005-0000-0000-0000E9030000}"/>
    <cellStyle name="アクセント 1 10" xfId="995" xr:uid="{00000000-0005-0000-0000-0000EA030000}"/>
    <cellStyle name="アクセント 1 11" xfId="996" xr:uid="{00000000-0005-0000-0000-0000EB030000}"/>
    <cellStyle name="アクセント 1 12" xfId="997" xr:uid="{00000000-0005-0000-0000-0000EC030000}"/>
    <cellStyle name="アクセント 1 13" xfId="998" xr:uid="{00000000-0005-0000-0000-0000ED030000}"/>
    <cellStyle name="アクセント 1 14" xfId="999" xr:uid="{00000000-0005-0000-0000-0000EE030000}"/>
    <cellStyle name="アクセント 1 15" xfId="1000" xr:uid="{00000000-0005-0000-0000-0000EF030000}"/>
    <cellStyle name="アクセント 1 16" xfId="1001" xr:uid="{00000000-0005-0000-0000-0000F0030000}"/>
    <cellStyle name="アクセント 1 17" xfId="1002" xr:uid="{00000000-0005-0000-0000-0000F1030000}"/>
    <cellStyle name="アクセント 1 18" xfId="1003" xr:uid="{00000000-0005-0000-0000-0000F2030000}"/>
    <cellStyle name="アクセント 1 19" xfId="1004" xr:uid="{00000000-0005-0000-0000-0000F3030000}"/>
    <cellStyle name="アクセント 1 2" xfId="1005" xr:uid="{00000000-0005-0000-0000-0000F4030000}"/>
    <cellStyle name="アクセント 1 20" xfId="1006" xr:uid="{00000000-0005-0000-0000-0000F5030000}"/>
    <cellStyle name="アクセント 1 21" xfId="1007" xr:uid="{00000000-0005-0000-0000-0000F6030000}"/>
    <cellStyle name="アクセント 1 22" xfId="1008" xr:uid="{00000000-0005-0000-0000-0000F7030000}"/>
    <cellStyle name="アクセント 1 23" xfId="1009" xr:uid="{00000000-0005-0000-0000-0000F8030000}"/>
    <cellStyle name="アクセント 1 24" xfId="1010" xr:uid="{00000000-0005-0000-0000-0000F9030000}"/>
    <cellStyle name="アクセント 1 25" xfId="1011" xr:uid="{00000000-0005-0000-0000-0000FA030000}"/>
    <cellStyle name="アクセント 1 26" xfId="1012" xr:uid="{00000000-0005-0000-0000-0000FB030000}"/>
    <cellStyle name="アクセント 1 27" xfId="1013" xr:uid="{00000000-0005-0000-0000-0000FC030000}"/>
    <cellStyle name="アクセント 1 28" xfId="1014" xr:uid="{00000000-0005-0000-0000-0000FD030000}"/>
    <cellStyle name="アクセント 1 29" xfId="1015" xr:uid="{00000000-0005-0000-0000-0000FE030000}"/>
    <cellStyle name="アクセント 1 3" xfId="1016" xr:uid="{00000000-0005-0000-0000-0000FF030000}"/>
    <cellStyle name="アクセント 1 30" xfId="1017" xr:uid="{00000000-0005-0000-0000-000000040000}"/>
    <cellStyle name="アクセント 1 31" xfId="1018" xr:uid="{00000000-0005-0000-0000-000001040000}"/>
    <cellStyle name="アクセント 1 32" xfId="1019" xr:uid="{00000000-0005-0000-0000-000002040000}"/>
    <cellStyle name="アクセント 1 33" xfId="1020" xr:uid="{00000000-0005-0000-0000-000003040000}"/>
    <cellStyle name="アクセント 1 34" xfId="1021" xr:uid="{00000000-0005-0000-0000-000004040000}"/>
    <cellStyle name="アクセント 1 35" xfId="1022" xr:uid="{00000000-0005-0000-0000-000005040000}"/>
    <cellStyle name="アクセント 1 36" xfId="1023" xr:uid="{00000000-0005-0000-0000-000006040000}"/>
    <cellStyle name="アクセント 1 37" xfId="1024" xr:uid="{00000000-0005-0000-0000-000007040000}"/>
    <cellStyle name="アクセント 1 38" xfId="1025" xr:uid="{00000000-0005-0000-0000-000008040000}"/>
    <cellStyle name="アクセント 1 39" xfId="1026" xr:uid="{00000000-0005-0000-0000-000009040000}"/>
    <cellStyle name="アクセント 1 4" xfId="1027" xr:uid="{00000000-0005-0000-0000-00000A040000}"/>
    <cellStyle name="アクセント 1 40" xfId="1028" xr:uid="{00000000-0005-0000-0000-00000B040000}"/>
    <cellStyle name="アクセント 1 41" xfId="1029" xr:uid="{00000000-0005-0000-0000-00000C040000}"/>
    <cellStyle name="アクセント 1 42" xfId="1030" xr:uid="{00000000-0005-0000-0000-00000D040000}"/>
    <cellStyle name="アクセント 1 43" xfId="1031" xr:uid="{00000000-0005-0000-0000-00000E040000}"/>
    <cellStyle name="アクセント 1 44" xfId="1032" xr:uid="{00000000-0005-0000-0000-00000F040000}"/>
    <cellStyle name="アクセント 1 5" xfId="1033" xr:uid="{00000000-0005-0000-0000-000010040000}"/>
    <cellStyle name="アクセント 1 6" xfId="1034" xr:uid="{00000000-0005-0000-0000-000011040000}"/>
    <cellStyle name="アクセント 1 7" xfId="1035" xr:uid="{00000000-0005-0000-0000-000012040000}"/>
    <cellStyle name="アクセント 1 8" xfId="1036" xr:uid="{00000000-0005-0000-0000-000013040000}"/>
    <cellStyle name="アクセント 1 9" xfId="1037" xr:uid="{00000000-0005-0000-0000-000014040000}"/>
    <cellStyle name="アクセント 2 - 20%" xfId="1038" xr:uid="{00000000-0005-0000-0000-000015040000}"/>
    <cellStyle name="アクセント 2 - 40%" xfId="1039" xr:uid="{00000000-0005-0000-0000-000016040000}"/>
    <cellStyle name="アクセント 2 - 60%" xfId="1040" xr:uid="{00000000-0005-0000-0000-000017040000}"/>
    <cellStyle name="アクセント 2 10" xfId="1041" xr:uid="{00000000-0005-0000-0000-000018040000}"/>
    <cellStyle name="アクセント 2 11" xfId="1042" xr:uid="{00000000-0005-0000-0000-000019040000}"/>
    <cellStyle name="アクセント 2 12" xfId="1043" xr:uid="{00000000-0005-0000-0000-00001A040000}"/>
    <cellStyle name="アクセント 2 13" xfId="1044" xr:uid="{00000000-0005-0000-0000-00001B040000}"/>
    <cellStyle name="アクセント 2 14" xfId="1045" xr:uid="{00000000-0005-0000-0000-00001C040000}"/>
    <cellStyle name="アクセント 2 15" xfId="1046" xr:uid="{00000000-0005-0000-0000-00001D040000}"/>
    <cellStyle name="アクセント 2 16" xfId="1047" xr:uid="{00000000-0005-0000-0000-00001E040000}"/>
    <cellStyle name="アクセント 2 17" xfId="1048" xr:uid="{00000000-0005-0000-0000-00001F040000}"/>
    <cellStyle name="アクセント 2 18" xfId="1049" xr:uid="{00000000-0005-0000-0000-000020040000}"/>
    <cellStyle name="アクセント 2 19" xfId="1050" xr:uid="{00000000-0005-0000-0000-000021040000}"/>
    <cellStyle name="アクセント 2 2" xfId="1051" xr:uid="{00000000-0005-0000-0000-000022040000}"/>
    <cellStyle name="アクセント 2 20" xfId="1052" xr:uid="{00000000-0005-0000-0000-000023040000}"/>
    <cellStyle name="アクセント 2 21" xfId="1053" xr:uid="{00000000-0005-0000-0000-000024040000}"/>
    <cellStyle name="アクセント 2 22" xfId="1054" xr:uid="{00000000-0005-0000-0000-000025040000}"/>
    <cellStyle name="アクセント 2 23" xfId="1055" xr:uid="{00000000-0005-0000-0000-000026040000}"/>
    <cellStyle name="アクセント 2 24" xfId="1056" xr:uid="{00000000-0005-0000-0000-000027040000}"/>
    <cellStyle name="アクセント 2 25" xfId="1057" xr:uid="{00000000-0005-0000-0000-000028040000}"/>
    <cellStyle name="アクセント 2 26" xfId="1058" xr:uid="{00000000-0005-0000-0000-000029040000}"/>
    <cellStyle name="アクセント 2 27" xfId="1059" xr:uid="{00000000-0005-0000-0000-00002A040000}"/>
    <cellStyle name="アクセント 2 28" xfId="1060" xr:uid="{00000000-0005-0000-0000-00002B040000}"/>
    <cellStyle name="アクセント 2 29" xfId="1061" xr:uid="{00000000-0005-0000-0000-00002C040000}"/>
    <cellStyle name="アクセント 2 3" xfId="1062" xr:uid="{00000000-0005-0000-0000-00002D040000}"/>
    <cellStyle name="アクセント 2 30" xfId="1063" xr:uid="{00000000-0005-0000-0000-00002E040000}"/>
    <cellStyle name="アクセント 2 31" xfId="1064" xr:uid="{00000000-0005-0000-0000-00002F040000}"/>
    <cellStyle name="アクセント 2 32" xfId="1065" xr:uid="{00000000-0005-0000-0000-000030040000}"/>
    <cellStyle name="アクセント 2 33" xfId="1066" xr:uid="{00000000-0005-0000-0000-000031040000}"/>
    <cellStyle name="アクセント 2 34" xfId="1067" xr:uid="{00000000-0005-0000-0000-000032040000}"/>
    <cellStyle name="アクセント 2 35" xfId="1068" xr:uid="{00000000-0005-0000-0000-000033040000}"/>
    <cellStyle name="アクセント 2 36" xfId="1069" xr:uid="{00000000-0005-0000-0000-000034040000}"/>
    <cellStyle name="アクセント 2 37" xfId="1070" xr:uid="{00000000-0005-0000-0000-000035040000}"/>
    <cellStyle name="アクセント 2 38" xfId="1071" xr:uid="{00000000-0005-0000-0000-000036040000}"/>
    <cellStyle name="アクセント 2 39" xfId="1072" xr:uid="{00000000-0005-0000-0000-000037040000}"/>
    <cellStyle name="アクセント 2 4" xfId="1073" xr:uid="{00000000-0005-0000-0000-000038040000}"/>
    <cellStyle name="アクセント 2 40" xfId="1074" xr:uid="{00000000-0005-0000-0000-000039040000}"/>
    <cellStyle name="アクセント 2 41" xfId="1075" xr:uid="{00000000-0005-0000-0000-00003A040000}"/>
    <cellStyle name="アクセント 2 42" xfId="1076" xr:uid="{00000000-0005-0000-0000-00003B040000}"/>
    <cellStyle name="アクセント 2 43" xfId="1077" xr:uid="{00000000-0005-0000-0000-00003C040000}"/>
    <cellStyle name="アクセント 2 44" xfId="1078" xr:uid="{00000000-0005-0000-0000-00003D040000}"/>
    <cellStyle name="アクセント 2 5" xfId="1079" xr:uid="{00000000-0005-0000-0000-00003E040000}"/>
    <cellStyle name="アクセント 2 6" xfId="1080" xr:uid="{00000000-0005-0000-0000-00003F040000}"/>
    <cellStyle name="アクセント 2 7" xfId="1081" xr:uid="{00000000-0005-0000-0000-000040040000}"/>
    <cellStyle name="アクセント 2 8" xfId="1082" xr:uid="{00000000-0005-0000-0000-000041040000}"/>
    <cellStyle name="アクセント 2 9" xfId="1083" xr:uid="{00000000-0005-0000-0000-000042040000}"/>
    <cellStyle name="アクセント 3 - 20%" xfId="1084" xr:uid="{00000000-0005-0000-0000-000043040000}"/>
    <cellStyle name="アクセント 3 - 40%" xfId="1085" xr:uid="{00000000-0005-0000-0000-000044040000}"/>
    <cellStyle name="アクセント 3 - 60%" xfId="1086" xr:uid="{00000000-0005-0000-0000-000045040000}"/>
    <cellStyle name="アクセント 3 10" xfId="1087" xr:uid="{00000000-0005-0000-0000-000046040000}"/>
    <cellStyle name="アクセント 3 11" xfId="1088" xr:uid="{00000000-0005-0000-0000-000047040000}"/>
    <cellStyle name="アクセント 3 12" xfId="1089" xr:uid="{00000000-0005-0000-0000-000048040000}"/>
    <cellStyle name="アクセント 3 13" xfId="1090" xr:uid="{00000000-0005-0000-0000-000049040000}"/>
    <cellStyle name="アクセント 3 14" xfId="1091" xr:uid="{00000000-0005-0000-0000-00004A040000}"/>
    <cellStyle name="アクセント 3 15" xfId="1092" xr:uid="{00000000-0005-0000-0000-00004B040000}"/>
    <cellStyle name="アクセント 3 16" xfId="1093" xr:uid="{00000000-0005-0000-0000-00004C040000}"/>
    <cellStyle name="アクセント 3 17" xfId="1094" xr:uid="{00000000-0005-0000-0000-00004D040000}"/>
    <cellStyle name="アクセント 3 18" xfId="1095" xr:uid="{00000000-0005-0000-0000-00004E040000}"/>
    <cellStyle name="アクセント 3 19" xfId="1096" xr:uid="{00000000-0005-0000-0000-00004F040000}"/>
    <cellStyle name="アクセント 3 2" xfId="1097" xr:uid="{00000000-0005-0000-0000-000050040000}"/>
    <cellStyle name="アクセント 3 20" xfId="1098" xr:uid="{00000000-0005-0000-0000-000051040000}"/>
    <cellStyle name="アクセント 3 21" xfId="1099" xr:uid="{00000000-0005-0000-0000-000052040000}"/>
    <cellStyle name="アクセント 3 22" xfId="1100" xr:uid="{00000000-0005-0000-0000-000053040000}"/>
    <cellStyle name="アクセント 3 23" xfId="1101" xr:uid="{00000000-0005-0000-0000-000054040000}"/>
    <cellStyle name="アクセント 3 24" xfId="1102" xr:uid="{00000000-0005-0000-0000-000055040000}"/>
    <cellStyle name="アクセント 3 25" xfId="1103" xr:uid="{00000000-0005-0000-0000-000056040000}"/>
    <cellStyle name="アクセント 3 26" xfId="1104" xr:uid="{00000000-0005-0000-0000-000057040000}"/>
    <cellStyle name="アクセント 3 27" xfId="1105" xr:uid="{00000000-0005-0000-0000-000058040000}"/>
    <cellStyle name="アクセント 3 28" xfId="1106" xr:uid="{00000000-0005-0000-0000-000059040000}"/>
    <cellStyle name="アクセント 3 29" xfId="1107" xr:uid="{00000000-0005-0000-0000-00005A040000}"/>
    <cellStyle name="アクセント 3 3" xfId="1108" xr:uid="{00000000-0005-0000-0000-00005B040000}"/>
    <cellStyle name="アクセント 3 30" xfId="1109" xr:uid="{00000000-0005-0000-0000-00005C040000}"/>
    <cellStyle name="アクセント 3 31" xfId="1110" xr:uid="{00000000-0005-0000-0000-00005D040000}"/>
    <cellStyle name="アクセント 3 32" xfId="1111" xr:uid="{00000000-0005-0000-0000-00005E040000}"/>
    <cellStyle name="アクセント 3 33" xfId="1112" xr:uid="{00000000-0005-0000-0000-00005F040000}"/>
    <cellStyle name="アクセント 3 34" xfId="1113" xr:uid="{00000000-0005-0000-0000-000060040000}"/>
    <cellStyle name="アクセント 3 35" xfId="1114" xr:uid="{00000000-0005-0000-0000-000061040000}"/>
    <cellStyle name="アクセント 3 36" xfId="1115" xr:uid="{00000000-0005-0000-0000-000062040000}"/>
    <cellStyle name="アクセント 3 37" xfId="1116" xr:uid="{00000000-0005-0000-0000-000063040000}"/>
    <cellStyle name="アクセント 3 38" xfId="1117" xr:uid="{00000000-0005-0000-0000-000064040000}"/>
    <cellStyle name="アクセント 3 39" xfId="1118" xr:uid="{00000000-0005-0000-0000-000065040000}"/>
    <cellStyle name="アクセント 3 4" xfId="1119" xr:uid="{00000000-0005-0000-0000-000066040000}"/>
    <cellStyle name="アクセント 3 40" xfId="1120" xr:uid="{00000000-0005-0000-0000-000067040000}"/>
    <cellStyle name="アクセント 3 41" xfId="1121" xr:uid="{00000000-0005-0000-0000-000068040000}"/>
    <cellStyle name="アクセント 3 42" xfId="1122" xr:uid="{00000000-0005-0000-0000-000069040000}"/>
    <cellStyle name="アクセント 3 43" xfId="1123" xr:uid="{00000000-0005-0000-0000-00006A040000}"/>
    <cellStyle name="アクセント 3 44" xfId="1124" xr:uid="{00000000-0005-0000-0000-00006B040000}"/>
    <cellStyle name="アクセント 3 5" xfId="1125" xr:uid="{00000000-0005-0000-0000-00006C040000}"/>
    <cellStyle name="アクセント 3 6" xfId="1126" xr:uid="{00000000-0005-0000-0000-00006D040000}"/>
    <cellStyle name="アクセント 3 7" xfId="1127" xr:uid="{00000000-0005-0000-0000-00006E040000}"/>
    <cellStyle name="アクセント 3 8" xfId="1128" xr:uid="{00000000-0005-0000-0000-00006F040000}"/>
    <cellStyle name="アクセント 3 9" xfId="1129" xr:uid="{00000000-0005-0000-0000-000070040000}"/>
    <cellStyle name="アクセント 4 - 20%" xfId="1130" xr:uid="{00000000-0005-0000-0000-000071040000}"/>
    <cellStyle name="アクセント 4 - 40%" xfId="1131" xr:uid="{00000000-0005-0000-0000-000072040000}"/>
    <cellStyle name="アクセント 4 - 60%" xfId="1132" xr:uid="{00000000-0005-0000-0000-000073040000}"/>
    <cellStyle name="アクセント 4 10" xfId="1133" xr:uid="{00000000-0005-0000-0000-000074040000}"/>
    <cellStyle name="アクセント 4 11" xfId="1134" xr:uid="{00000000-0005-0000-0000-000075040000}"/>
    <cellStyle name="アクセント 4 12" xfId="1135" xr:uid="{00000000-0005-0000-0000-000076040000}"/>
    <cellStyle name="アクセント 4 13" xfId="1136" xr:uid="{00000000-0005-0000-0000-000077040000}"/>
    <cellStyle name="アクセント 4 14" xfId="1137" xr:uid="{00000000-0005-0000-0000-000078040000}"/>
    <cellStyle name="アクセント 4 15" xfId="1138" xr:uid="{00000000-0005-0000-0000-000079040000}"/>
    <cellStyle name="アクセント 4 16" xfId="1139" xr:uid="{00000000-0005-0000-0000-00007A040000}"/>
    <cellStyle name="アクセント 4 17" xfId="1140" xr:uid="{00000000-0005-0000-0000-00007B040000}"/>
    <cellStyle name="アクセント 4 18" xfId="1141" xr:uid="{00000000-0005-0000-0000-00007C040000}"/>
    <cellStyle name="アクセント 4 19" xfId="1142" xr:uid="{00000000-0005-0000-0000-00007D040000}"/>
    <cellStyle name="アクセント 4 2" xfId="1143" xr:uid="{00000000-0005-0000-0000-00007E040000}"/>
    <cellStyle name="アクセント 4 20" xfId="1144" xr:uid="{00000000-0005-0000-0000-00007F040000}"/>
    <cellStyle name="アクセント 4 21" xfId="1145" xr:uid="{00000000-0005-0000-0000-000080040000}"/>
    <cellStyle name="アクセント 4 22" xfId="1146" xr:uid="{00000000-0005-0000-0000-000081040000}"/>
    <cellStyle name="アクセント 4 23" xfId="1147" xr:uid="{00000000-0005-0000-0000-000082040000}"/>
    <cellStyle name="アクセント 4 24" xfId="1148" xr:uid="{00000000-0005-0000-0000-000083040000}"/>
    <cellStyle name="アクセント 4 25" xfId="1149" xr:uid="{00000000-0005-0000-0000-000084040000}"/>
    <cellStyle name="アクセント 4 26" xfId="1150" xr:uid="{00000000-0005-0000-0000-000085040000}"/>
    <cellStyle name="アクセント 4 27" xfId="1151" xr:uid="{00000000-0005-0000-0000-000086040000}"/>
    <cellStyle name="アクセント 4 28" xfId="1152" xr:uid="{00000000-0005-0000-0000-000087040000}"/>
    <cellStyle name="アクセント 4 29" xfId="1153" xr:uid="{00000000-0005-0000-0000-000088040000}"/>
    <cellStyle name="アクセント 4 3" xfId="1154" xr:uid="{00000000-0005-0000-0000-000089040000}"/>
    <cellStyle name="アクセント 4 30" xfId="1155" xr:uid="{00000000-0005-0000-0000-00008A040000}"/>
    <cellStyle name="アクセント 4 31" xfId="1156" xr:uid="{00000000-0005-0000-0000-00008B040000}"/>
    <cellStyle name="アクセント 4 32" xfId="1157" xr:uid="{00000000-0005-0000-0000-00008C040000}"/>
    <cellStyle name="アクセント 4 33" xfId="1158" xr:uid="{00000000-0005-0000-0000-00008D040000}"/>
    <cellStyle name="アクセント 4 34" xfId="1159" xr:uid="{00000000-0005-0000-0000-00008E040000}"/>
    <cellStyle name="アクセント 4 35" xfId="1160" xr:uid="{00000000-0005-0000-0000-00008F040000}"/>
    <cellStyle name="アクセント 4 36" xfId="1161" xr:uid="{00000000-0005-0000-0000-000090040000}"/>
    <cellStyle name="アクセント 4 37" xfId="1162" xr:uid="{00000000-0005-0000-0000-000091040000}"/>
    <cellStyle name="アクセント 4 38" xfId="1163" xr:uid="{00000000-0005-0000-0000-000092040000}"/>
    <cellStyle name="アクセント 4 39" xfId="1164" xr:uid="{00000000-0005-0000-0000-000093040000}"/>
    <cellStyle name="アクセント 4 4" xfId="1165" xr:uid="{00000000-0005-0000-0000-000094040000}"/>
    <cellStyle name="アクセント 4 40" xfId="1166" xr:uid="{00000000-0005-0000-0000-000095040000}"/>
    <cellStyle name="アクセント 4 41" xfId="1167" xr:uid="{00000000-0005-0000-0000-000096040000}"/>
    <cellStyle name="アクセント 4 42" xfId="1168" xr:uid="{00000000-0005-0000-0000-000097040000}"/>
    <cellStyle name="アクセント 4 43" xfId="1169" xr:uid="{00000000-0005-0000-0000-000098040000}"/>
    <cellStyle name="アクセント 4 44" xfId="1170" xr:uid="{00000000-0005-0000-0000-000099040000}"/>
    <cellStyle name="アクセント 4 5" xfId="1171" xr:uid="{00000000-0005-0000-0000-00009A040000}"/>
    <cellStyle name="アクセント 4 6" xfId="1172" xr:uid="{00000000-0005-0000-0000-00009B040000}"/>
    <cellStyle name="アクセント 4 7" xfId="1173" xr:uid="{00000000-0005-0000-0000-00009C040000}"/>
    <cellStyle name="アクセント 4 8" xfId="1174" xr:uid="{00000000-0005-0000-0000-00009D040000}"/>
    <cellStyle name="アクセント 4 9" xfId="1175" xr:uid="{00000000-0005-0000-0000-00009E040000}"/>
    <cellStyle name="アクセント 5 - 20%" xfId="1176" xr:uid="{00000000-0005-0000-0000-00009F040000}"/>
    <cellStyle name="アクセント 5 - 40%" xfId="1177" xr:uid="{00000000-0005-0000-0000-0000A0040000}"/>
    <cellStyle name="アクセント 5 - 60%" xfId="1178" xr:uid="{00000000-0005-0000-0000-0000A1040000}"/>
    <cellStyle name="アクセント 5 10" xfId="1179" xr:uid="{00000000-0005-0000-0000-0000A2040000}"/>
    <cellStyle name="アクセント 5 11" xfId="1180" xr:uid="{00000000-0005-0000-0000-0000A3040000}"/>
    <cellStyle name="アクセント 5 12" xfId="1181" xr:uid="{00000000-0005-0000-0000-0000A4040000}"/>
    <cellStyle name="アクセント 5 13" xfId="1182" xr:uid="{00000000-0005-0000-0000-0000A5040000}"/>
    <cellStyle name="アクセント 5 14" xfId="1183" xr:uid="{00000000-0005-0000-0000-0000A6040000}"/>
    <cellStyle name="アクセント 5 15" xfId="1184" xr:uid="{00000000-0005-0000-0000-0000A7040000}"/>
    <cellStyle name="アクセント 5 16" xfId="1185" xr:uid="{00000000-0005-0000-0000-0000A8040000}"/>
    <cellStyle name="アクセント 5 17" xfId="1186" xr:uid="{00000000-0005-0000-0000-0000A9040000}"/>
    <cellStyle name="アクセント 5 18" xfId="1187" xr:uid="{00000000-0005-0000-0000-0000AA040000}"/>
    <cellStyle name="アクセント 5 19" xfId="1188" xr:uid="{00000000-0005-0000-0000-0000AB040000}"/>
    <cellStyle name="アクセント 5 2" xfId="1189" xr:uid="{00000000-0005-0000-0000-0000AC040000}"/>
    <cellStyle name="アクセント 5 20" xfId="1190" xr:uid="{00000000-0005-0000-0000-0000AD040000}"/>
    <cellStyle name="アクセント 5 21" xfId="1191" xr:uid="{00000000-0005-0000-0000-0000AE040000}"/>
    <cellStyle name="アクセント 5 22" xfId="1192" xr:uid="{00000000-0005-0000-0000-0000AF040000}"/>
    <cellStyle name="アクセント 5 23" xfId="1193" xr:uid="{00000000-0005-0000-0000-0000B0040000}"/>
    <cellStyle name="アクセント 5 24" xfId="1194" xr:uid="{00000000-0005-0000-0000-0000B1040000}"/>
    <cellStyle name="アクセント 5 25" xfId="1195" xr:uid="{00000000-0005-0000-0000-0000B2040000}"/>
    <cellStyle name="アクセント 5 26" xfId="1196" xr:uid="{00000000-0005-0000-0000-0000B3040000}"/>
    <cellStyle name="アクセント 5 27" xfId="1197" xr:uid="{00000000-0005-0000-0000-0000B4040000}"/>
    <cellStyle name="アクセント 5 28" xfId="1198" xr:uid="{00000000-0005-0000-0000-0000B5040000}"/>
    <cellStyle name="アクセント 5 29" xfId="1199" xr:uid="{00000000-0005-0000-0000-0000B6040000}"/>
    <cellStyle name="アクセント 5 3" xfId="1200" xr:uid="{00000000-0005-0000-0000-0000B7040000}"/>
    <cellStyle name="アクセント 5 30" xfId="1201" xr:uid="{00000000-0005-0000-0000-0000B8040000}"/>
    <cellStyle name="アクセント 5 31" xfId="1202" xr:uid="{00000000-0005-0000-0000-0000B9040000}"/>
    <cellStyle name="アクセント 5 32" xfId="1203" xr:uid="{00000000-0005-0000-0000-0000BA040000}"/>
    <cellStyle name="アクセント 5 33" xfId="1204" xr:uid="{00000000-0005-0000-0000-0000BB040000}"/>
    <cellStyle name="アクセント 5 34" xfId="1205" xr:uid="{00000000-0005-0000-0000-0000BC040000}"/>
    <cellStyle name="アクセント 5 35" xfId="1206" xr:uid="{00000000-0005-0000-0000-0000BD040000}"/>
    <cellStyle name="アクセント 5 36" xfId="1207" xr:uid="{00000000-0005-0000-0000-0000BE040000}"/>
    <cellStyle name="アクセント 5 37" xfId="1208" xr:uid="{00000000-0005-0000-0000-0000BF040000}"/>
    <cellStyle name="アクセント 5 38" xfId="1209" xr:uid="{00000000-0005-0000-0000-0000C0040000}"/>
    <cellStyle name="アクセント 5 39" xfId="1210" xr:uid="{00000000-0005-0000-0000-0000C1040000}"/>
    <cellStyle name="アクセント 5 4" xfId="1211" xr:uid="{00000000-0005-0000-0000-0000C2040000}"/>
    <cellStyle name="アクセント 5 40" xfId="1212" xr:uid="{00000000-0005-0000-0000-0000C3040000}"/>
    <cellStyle name="アクセント 5 41" xfId="1213" xr:uid="{00000000-0005-0000-0000-0000C4040000}"/>
    <cellStyle name="アクセント 5 42" xfId="1214" xr:uid="{00000000-0005-0000-0000-0000C5040000}"/>
    <cellStyle name="アクセント 5 43" xfId="1215" xr:uid="{00000000-0005-0000-0000-0000C6040000}"/>
    <cellStyle name="アクセント 5 44" xfId="1216" xr:uid="{00000000-0005-0000-0000-0000C7040000}"/>
    <cellStyle name="アクセント 5 5" xfId="1217" xr:uid="{00000000-0005-0000-0000-0000C8040000}"/>
    <cellStyle name="アクセント 5 6" xfId="1218" xr:uid="{00000000-0005-0000-0000-0000C9040000}"/>
    <cellStyle name="アクセント 5 7" xfId="1219" xr:uid="{00000000-0005-0000-0000-0000CA040000}"/>
    <cellStyle name="アクセント 5 8" xfId="1220" xr:uid="{00000000-0005-0000-0000-0000CB040000}"/>
    <cellStyle name="アクセント 5 9" xfId="1221" xr:uid="{00000000-0005-0000-0000-0000CC040000}"/>
    <cellStyle name="アクセント 6 - 20%" xfId="1222" xr:uid="{00000000-0005-0000-0000-0000CD040000}"/>
    <cellStyle name="アクセント 6 - 40%" xfId="1223" xr:uid="{00000000-0005-0000-0000-0000CE040000}"/>
    <cellStyle name="アクセント 6 - 60%" xfId="1224" xr:uid="{00000000-0005-0000-0000-0000CF040000}"/>
    <cellStyle name="アクセント 6 10" xfId="1225" xr:uid="{00000000-0005-0000-0000-0000D0040000}"/>
    <cellStyle name="アクセント 6 11" xfId="1226" xr:uid="{00000000-0005-0000-0000-0000D1040000}"/>
    <cellStyle name="アクセント 6 12" xfId="1227" xr:uid="{00000000-0005-0000-0000-0000D2040000}"/>
    <cellStyle name="アクセント 6 13" xfId="1228" xr:uid="{00000000-0005-0000-0000-0000D3040000}"/>
    <cellStyle name="アクセント 6 14" xfId="1229" xr:uid="{00000000-0005-0000-0000-0000D4040000}"/>
    <cellStyle name="アクセント 6 15" xfId="1230" xr:uid="{00000000-0005-0000-0000-0000D5040000}"/>
    <cellStyle name="アクセント 6 16" xfId="1231" xr:uid="{00000000-0005-0000-0000-0000D6040000}"/>
    <cellStyle name="アクセント 6 17" xfId="1232" xr:uid="{00000000-0005-0000-0000-0000D7040000}"/>
    <cellStyle name="アクセント 6 18" xfId="1233" xr:uid="{00000000-0005-0000-0000-0000D8040000}"/>
    <cellStyle name="アクセント 6 19" xfId="1234" xr:uid="{00000000-0005-0000-0000-0000D9040000}"/>
    <cellStyle name="アクセント 6 2" xfId="1235" xr:uid="{00000000-0005-0000-0000-0000DA040000}"/>
    <cellStyle name="アクセント 6 20" xfId="1236" xr:uid="{00000000-0005-0000-0000-0000DB040000}"/>
    <cellStyle name="アクセント 6 21" xfId="1237" xr:uid="{00000000-0005-0000-0000-0000DC040000}"/>
    <cellStyle name="アクセント 6 22" xfId="1238" xr:uid="{00000000-0005-0000-0000-0000DD040000}"/>
    <cellStyle name="アクセント 6 23" xfId="1239" xr:uid="{00000000-0005-0000-0000-0000DE040000}"/>
    <cellStyle name="アクセント 6 24" xfId="1240" xr:uid="{00000000-0005-0000-0000-0000DF040000}"/>
    <cellStyle name="アクセント 6 25" xfId="1241" xr:uid="{00000000-0005-0000-0000-0000E0040000}"/>
    <cellStyle name="アクセント 6 26" xfId="1242" xr:uid="{00000000-0005-0000-0000-0000E1040000}"/>
    <cellStyle name="アクセント 6 27" xfId="1243" xr:uid="{00000000-0005-0000-0000-0000E2040000}"/>
    <cellStyle name="アクセント 6 28" xfId="1244" xr:uid="{00000000-0005-0000-0000-0000E3040000}"/>
    <cellStyle name="アクセント 6 29" xfId="1245" xr:uid="{00000000-0005-0000-0000-0000E4040000}"/>
    <cellStyle name="アクセント 6 3" xfId="1246" xr:uid="{00000000-0005-0000-0000-0000E5040000}"/>
    <cellStyle name="アクセント 6 30" xfId="1247" xr:uid="{00000000-0005-0000-0000-0000E6040000}"/>
    <cellStyle name="アクセント 6 31" xfId="1248" xr:uid="{00000000-0005-0000-0000-0000E7040000}"/>
    <cellStyle name="アクセント 6 32" xfId="1249" xr:uid="{00000000-0005-0000-0000-0000E8040000}"/>
    <cellStyle name="アクセント 6 33" xfId="1250" xr:uid="{00000000-0005-0000-0000-0000E9040000}"/>
    <cellStyle name="アクセント 6 34" xfId="1251" xr:uid="{00000000-0005-0000-0000-0000EA040000}"/>
    <cellStyle name="アクセント 6 35" xfId="1252" xr:uid="{00000000-0005-0000-0000-0000EB040000}"/>
    <cellStyle name="アクセント 6 36" xfId="1253" xr:uid="{00000000-0005-0000-0000-0000EC040000}"/>
    <cellStyle name="アクセント 6 37" xfId="1254" xr:uid="{00000000-0005-0000-0000-0000ED040000}"/>
    <cellStyle name="アクセント 6 38" xfId="1255" xr:uid="{00000000-0005-0000-0000-0000EE040000}"/>
    <cellStyle name="アクセント 6 39" xfId="1256" xr:uid="{00000000-0005-0000-0000-0000EF040000}"/>
    <cellStyle name="アクセント 6 4" xfId="1257" xr:uid="{00000000-0005-0000-0000-0000F0040000}"/>
    <cellStyle name="アクセント 6 40" xfId="1258" xr:uid="{00000000-0005-0000-0000-0000F1040000}"/>
    <cellStyle name="アクセント 6 41" xfId="1259" xr:uid="{00000000-0005-0000-0000-0000F2040000}"/>
    <cellStyle name="アクセント 6 42" xfId="1260" xr:uid="{00000000-0005-0000-0000-0000F3040000}"/>
    <cellStyle name="アクセント 6 43" xfId="1261" xr:uid="{00000000-0005-0000-0000-0000F4040000}"/>
    <cellStyle name="アクセント 6 44" xfId="1262" xr:uid="{00000000-0005-0000-0000-0000F5040000}"/>
    <cellStyle name="アクセント 6 5" xfId="1263" xr:uid="{00000000-0005-0000-0000-0000F6040000}"/>
    <cellStyle name="アクセント 6 6" xfId="1264" xr:uid="{00000000-0005-0000-0000-0000F7040000}"/>
    <cellStyle name="アクセント 6 7" xfId="1265" xr:uid="{00000000-0005-0000-0000-0000F8040000}"/>
    <cellStyle name="アクセント 6 8" xfId="1266" xr:uid="{00000000-0005-0000-0000-0000F9040000}"/>
    <cellStyle name="アクセント 6 9" xfId="1267" xr:uid="{00000000-0005-0000-0000-0000FA040000}"/>
    <cellStyle name="ｳ｣ｹ訐laroux" xfId="1268" xr:uid="{00000000-0005-0000-0000-0000FB040000}"/>
    <cellStyle name="ｳ｣ｹ訐PERSONAL" xfId="1269" xr:uid="{00000000-0005-0000-0000-0000FC040000}"/>
    <cellStyle name="ｳ｣ｹ訐ﾓｲｼ" xfId="1270" xr:uid="{00000000-0005-0000-0000-0000FD040000}"/>
    <cellStyle name="ｳ｣ｹ訐ﾗ､ﾂ昉・" xfId="1271" xr:uid="{00000000-0005-0000-0000-0000FE040000}"/>
    <cellStyle name="ｷｬﾝﾍﾟｰﾝ" xfId="1272" xr:uid="{00000000-0005-0000-0000-0000FF040000}"/>
    <cellStyle name="ｻﾒ[0]_laroux" xfId="1273" xr:uid="{00000000-0005-0000-0000-000000050000}"/>
    <cellStyle name="ｻﾒ_1000A UNIX" xfId="1274" xr:uid="{00000000-0005-0000-0000-000001050000}"/>
    <cellStyle name="スタイル 1" xfId="1275" xr:uid="{00000000-0005-0000-0000-000002050000}"/>
    <cellStyle name="スタイル 2" xfId="1276" xr:uid="{00000000-0005-0000-0000-000003050000}"/>
    <cellStyle name="スタイル 3" xfId="1277" xr:uid="{00000000-0005-0000-0000-000004050000}"/>
    <cellStyle name="ゼロ抑制" xfId="1278" xr:uid="{00000000-0005-0000-0000-000005050000}"/>
    <cellStyle name="タイトル 10" xfId="1279" xr:uid="{00000000-0005-0000-0000-000006050000}"/>
    <cellStyle name="タイトル 11" xfId="1280" xr:uid="{00000000-0005-0000-0000-000007050000}"/>
    <cellStyle name="タイトル 12" xfId="1281" xr:uid="{00000000-0005-0000-0000-000008050000}"/>
    <cellStyle name="タイトル 13" xfId="1282" xr:uid="{00000000-0005-0000-0000-000009050000}"/>
    <cellStyle name="タイトル 14" xfId="1283" xr:uid="{00000000-0005-0000-0000-00000A050000}"/>
    <cellStyle name="タイトル 15" xfId="1284" xr:uid="{00000000-0005-0000-0000-00000B050000}"/>
    <cellStyle name="タイトル 16" xfId="1285" xr:uid="{00000000-0005-0000-0000-00000C050000}"/>
    <cellStyle name="タイトル 17" xfId="1286" xr:uid="{00000000-0005-0000-0000-00000D050000}"/>
    <cellStyle name="タイトル 18" xfId="1287" xr:uid="{00000000-0005-0000-0000-00000E050000}"/>
    <cellStyle name="タイトル 19" xfId="1288" xr:uid="{00000000-0005-0000-0000-00000F050000}"/>
    <cellStyle name="タイトル 2" xfId="1289" xr:uid="{00000000-0005-0000-0000-000010050000}"/>
    <cellStyle name="タイトル 20" xfId="1290" xr:uid="{00000000-0005-0000-0000-000011050000}"/>
    <cellStyle name="タイトル 21" xfId="1291" xr:uid="{00000000-0005-0000-0000-000012050000}"/>
    <cellStyle name="タイトル 22" xfId="1292" xr:uid="{00000000-0005-0000-0000-000013050000}"/>
    <cellStyle name="タイトル 23" xfId="1293" xr:uid="{00000000-0005-0000-0000-000014050000}"/>
    <cellStyle name="タイトル 24" xfId="1294" xr:uid="{00000000-0005-0000-0000-000015050000}"/>
    <cellStyle name="タイトル 25" xfId="1295" xr:uid="{00000000-0005-0000-0000-000016050000}"/>
    <cellStyle name="タイトル 26" xfId="1296" xr:uid="{00000000-0005-0000-0000-000017050000}"/>
    <cellStyle name="タイトル 27" xfId="1297" xr:uid="{00000000-0005-0000-0000-000018050000}"/>
    <cellStyle name="タイトル 28" xfId="1298" xr:uid="{00000000-0005-0000-0000-000019050000}"/>
    <cellStyle name="タイトル 29" xfId="1299" xr:uid="{00000000-0005-0000-0000-00001A050000}"/>
    <cellStyle name="タイトル 3" xfId="1300" xr:uid="{00000000-0005-0000-0000-00001B050000}"/>
    <cellStyle name="タイトル 30" xfId="1301" xr:uid="{00000000-0005-0000-0000-00001C050000}"/>
    <cellStyle name="タイトル 31" xfId="1302" xr:uid="{00000000-0005-0000-0000-00001D050000}"/>
    <cellStyle name="タイトル 32" xfId="1303" xr:uid="{00000000-0005-0000-0000-00001E050000}"/>
    <cellStyle name="タイトル 33" xfId="1304" xr:uid="{00000000-0005-0000-0000-00001F050000}"/>
    <cellStyle name="タイトル 34" xfId="1305" xr:uid="{00000000-0005-0000-0000-000020050000}"/>
    <cellStyle name="タイトル 35" xfId="1306" xr:uid="{00000000-0005-0000-0000-000021050000}"/>
    <cellStyle name="タイトル 36" xfId="1307" xr:uid="{00000000-0005-0000-0000-000022050000}"/>
    <cellStyle name="タイトル 37" xfId="1308" xr:uid="{00000000-0005-0000-0000-000023050000}"/>
    <cellStyle name="タイトル 38" xfId="1309" xr:uid="{00000000-0005-0000-0000-000024050000}"/>
    <cellStyle name="タイトル 39" xfId="1310" xr:uid="{00000000-0005-0000-0000-000025050000}"/>
    <cellStyle name="タイトル 4" xfId="1311" xr:uid="{00000000-0005-0000-0000-000026050000}"/>
    <cellStyle name="タイトル 40" xfId="1312" xr:uid="{00000000-0005-0000-0000-000027050000}"/>
    <cellStyle name="タイトル 41" xfId="1313" xr:uid="{00000000-0005-0000-0000-000028050000}"/>
    <cellStyle name="タイトル 42" xfId="1314" xr:uid="{00000000-0005-0000-0000-000029050000}"/>
    <cellStyle name="タイトル 43" xfId="1315" xr:uid="{00000000-0005-0000-0000-00002A050000}"/>
    <cellStyle name="タイトル 44" xfId="1316" xr:uid="{00000000-0005-0000-0000-00002B050000}"/>
    <cellStyle name="タイトル 5" xfId="1317" xr:uid="{00000000-0005-0000-0000-00002C050000}"/>
    <cellStyle name="タイトル 6" xfId="1318" xr:uid="{00000000-0005-0000-0000-00002D050000}"/>
    <cellStyle name="タイトル 7" xfId="1319" xr:uid="{00000000-0005-0000-0000-00002E050000}"/>
    <cellStyle name="タイトル 8" xfId="1320" xr:uid="{00000000-0005-0000-0000-00002F050000}"/>
    <cellStyle name="タイトル 9" xfId="1321" xr:uid="{00000000-0005-0000-0000-000030050000}"/>
    <cellStyle name="チェック セル 10" xfId="1322" xr:uid="{00000000-0005-0000-0000-000031050000}"/>
    <cellStyle name="チェック セル 11" xfId="1323" xr:uid="{00000000-0005-0000-0000-000032050000}"/>
    <cellStyle name="チェック セル 12" xfId="1324" xr:uid="{00000000-0005-0000-0000-000033050000}"/>
    <cellStyle name="チェック セル 13" xfId="1325" xr:uid="{00000000-0005-0000-0000-000034050000}"/>
    <cellStyle name="チェック セル 14" xfId="1326" xr:uid="{00000000-0005-0000-0000-000035050000}"/>
    <cellStyle name="チェック セル 15" xfId="1327" xr:uid="{00000000-0005-0000-0000-000036050000}"/>
    <cellStyle name="チェック セル 16" xfId="1328" xr:uid="{00000000-0005-0000-0000-000037050000}"/>
    <cellStyle name="チェック セル 17" xfId="1329" xr:uid="{00000000-0005-0000-0000-000038050000}"/>
    <cellStyle name="チェック セル 18" xfId="1330" xr:uid="{00000000-0005-0000-0000-000039050000}"/>
    <cellStyle name="チェック セル 19" xfId="1331" xr:uid="{00000000-0005-0000-0000-00003A050000}"/>
    <cellStyle name="チェック セル 2" xfId="1332" xr:uid="{00000000-0005-0000-0000-00003B050000}"/>
    <cellStyle name="チェック セル 20" xfId="1333" xr:uid="{00000000-0005-0000-0000-00003C050000}"/>
    <cellStyle name="チェック セル 21" xfId="1334" xr:uid="{00000000-0005-0000-0000-00003D050000}"/>
    <cellStyle name="チェック セル 22" xfId="1335" xr:uid="{00000000-0005-0000-0000-00003E050000}"/>
    <cellStyle name="チェック セル 23" xfId="1336" xr:uid="{00000000-0005-0000-0000-00003F050000}"/>
    <cellStyle name="チェック セル 24" xfId="1337" xr:uid="{00000000-0005-0000-0000-000040050000}"/>
    <cellStyle name="チェック セル 25" xfId="1338" xr:uid="{00000000-0005-0000-0000-000041050000}"/>
    <cellStyle name="チェック セル 26" xfId="1339" xr:uid="{00000000-0005-0000-0000-000042050000}"/>
    <cellStyle name="チェック セル 27" xfId="1340" xr:uid="{00000000-0005-0000-0000-000043050000}"/>
    <cellStyle name="チェック セル 28" xfId="1341" xr:uid="{00000000-0005-0000-0000-000044050000}"/>
    <cellStyle name="チェック セル 29" xfId="1342" xr:uid="{00000000-0005-0000-0000-000045050000}"/>
    <cellStyle name="チェック セル 3" xfId="1343" xr:uid="{00000000-0005-0000-0000-000046050000}"/>
    <cellStyle name="チェック セル 30" xfId="1344" xr:uid="{00000000-0005-0000-0000-000047050000}"/>
    <cellStyle name="チェック セル 31" xfId="1345" xr:uid="{00000000-0005-0000-0000-000048050000}"/>
    <cellStyle name="チェック セル 32" xfId="1346" xr:uid="{00000000-0005-0000-0000-000049050000}"/>
    <cellStyle name="チェック セル 33" xfId="1347" xr:uid="{00000000-0005-0000-0000-00004A050000}"/>
    <cellStyle name="チェック セル 34" xfId="1348" xr:uid="{00000000-0005-0000-0000-00004B050000}"/>
    <cellStyle name="チェック セル 35" xfId="1349" xr:uid="{00000000-0005-0000-0000-00004C050000}"/>
    <cellStyle name="チェック セル 36" xfId="1350" xr:uid="{00000000-0005-0000-0000-00004D050000}"/>
    <cellStyle name="チェック セル 37" xfId="1351" xr:uid="{00000000-0005-0000-0000-00004E050000}"/>
    <cellStyle name="チェック セル 38" xfId="1352" xr:uid="{00000000-0005-0000-0000-00004F050000}"/>
    <cellStyle name="チェック セル 39" xfId="1353" xr:uid="{00000000-0005-0000-0000-000050050000}"/>
    <cellStyle name="チェック セル 4" xfId="1354" xr:uid="{00000000-0005-0000-0000-000051050000}"/>
    <cellStyle name="チェック セル 40" xfId="1355" xr:uid="{00000000-0005-0000-0000-000052050000}"/>
    <cellStyle name="チェック セル 41" xfId="1356" xr:uid="{00000000-0005-0000-0000-000053050000}"/>
    <cellStyle name="チェック セル 42" xfId="1357" xr:uid="{00000000-0005-0000-0000-000054050000}"/>
    <cellStyle name="チェック セル 43" xfId="1358" xr:uid="{00000000-0005-0000-0000-000055050000}"/>
    <cellStyle name="チェック セル 44" xfId="1359" xr:uid="{00000000-0005-0000-0000-000056050000}"/>
    <cellStyle name="チェック セル 5" xfId="1360" xr:uid="{00000000-0005-0000-0000-000057050000}"/>
    <cellStyle name="チェック セル 6" xfId="1361" xr:uid="{00000000-0005-0000-0000-000058050000}"/>
    <cellStyle name="チェック セル 7" xfId="1362" xr:uid="{00000000-0005-0000-0000-000059050000}"/>
    <cellStyle name="チェック セル 8" xfId="1363" xr:uid="{00000000-0005-0000-0000-00005A050000}"/>
    <cellStyle name="チェック セル 9" xfId="1364" xr:uid="{00000000-0005-0000-0000-00005B050000}"/>
    <cellStyle name="テストケース" xfId="1365" xr:uid="{00000000-0005-0000-0000-00005C050000}"/>
    <cellStyle name="テストケース・イベント名" xfId="1366" xr:uid="{00000000-0005-0000-0000-00005D050000}"/>
    <cellStyle name="どちらでもない 10" xfId="1367" xr:uid="{00000000-0005-0000-0000-00005E050000}"/>
    <cellStyle name="どちらでもない 11" xfId="1368" xr:uid="{00000000-0005-0000-0000-00005F050000}"/>
    <cellStyle name="どちらでもない 12" xfId="1369" xr:uid="{00000000-0005-0000-0000-000060050000}"/>
    <cellStyle name="どちらでもない 13" xfId="1370" xr:uid="{00000000-0005-0000-0000-000061050000}"/>
    <cellStyle name="どちらでもない 14" xfId="1371" xr:uid="{00000000-0005-0000-0000-000062050000}"/>
    <cellStyle name="どちらでもない 15" xfId="1372" xr:uid="{00000000-0005-0000-0000-000063050000}"/>
    <cellStyle name="どちらでもない 16" xfId="1373" xr:uid="{00000000-0005-0000-0000-000064050000}"/>
    <cellStyle name="どちらでもない 17" xfId="1374" xr:uid="{00000000-0005-0000-0000-000065050000}"/>
    <cellStyle name="どちらでもない 18" xfId="1375" xr:uid="{00000000-0005-0000-0000-000066050000}"/>
    <cellStyle name="どちらでもない 19" xfId="1376" xr:uid="{00000000-0005-0000-0000-000067050000}"/>
    <cellStyle name="どちらでもない 2" xfId="1377" xr:uid="{00000000-0005-0000-0000-000068050000}"/>
    <cellStyle name="どちらでもない 20" xfId="1378" xr:uid="{00000000-0005-0000-0000-000069050000}"/>
    <cellStyle name="どちらでもない 21" xfId="1379" xr:uid="{00000000-0005-0000-0000-00006A050000}"/>
    <cellStyle name="どちらでもない 22" xfId="1380" xr:uid="{00000000-0005-0000-0000-00006B050000}"/>
    <cellStyle name="どちらでもない 23" xfId="1381" xr:uid="{00000000-0005-0000-0000-00006C050000}"/>
    <cellStyle name="どちらでもない 24" xfId="1382" xr:uid="{00000000-0005-0000-0000-00006D050000}"/>
    <cellStyle name="どちらでもない 25" xfId="1383" xr:uid="{00000000-0005-0000-0000-00006E050000}"/>
    <cellStyle name="どちらでもない 26" xfId="1384" xr:uid="{00000000-0005-0000-0000-00006F050000}"/>
    <cellStyle name="どちらでもない 27" xfId="1385" xr:uid="{00000000-0005-0000-0000-000070050000}"/>
    <cellStyle name="どちらでもない 28" xfId="1386" xr:uid="{00000000-0005-0000-0000-000071050000}"/>
    <cellStyle name="どちらでもない 29" xfId="1387" xr:uid="{00000000-0005-0000-0000-000072050000}"/>
    <cellStyle name="どちらでもない 3" xfId="1388" xr:uid="{00000000-0005-0000-0000-000073050000}"/>
    <cellStyle name="どちらでもない 30" xfId="1389" xr:uid="{00000000-0005-0000-0000-000074050000}"/>
    <cellStyle name="どちらでもない 31" xfId="1390" xr:uid="{00000000-0005-0000-0000-000075050000}"/>
    <cellStyle name="どちらでもない 32" xfId="1391" xr:uid="{00000000-0005-0000-0000-000076050000}"/>
    <cellStyle name="どちらでもない 33" xfId="1392" xr:uid="{00000000-0005-0000-0000-000077050000}"/>
    <cellStyle name="どちらでもない 34" xfId="1393" xr:uid="{00000000-0005-0000-0000-000078050000}"/>
    <cellStyle name="どちらでもない 35" xfId="1394" xr:uid="{00000000-0005-0000-0000-000079050000}"/>
    <cellStyle name="どちらでもない 36" xfId="1395" xr:uid="{00000000-0005-0000-0000-00007A050000}"/>
    <cellStyle name="どちらでもない 37" xfId="1396" xr:uid="{00000000-0005-0000-0000-00007B050000}"/>
    <cellStyle name="どちらでもない 38" xfId="1397" xr:uid="{00000000-0005-0000-0000-00007C050000}"/>
    <cellStyle name="どちらでもない 39" xfId="1398" xr:uid="{00000000-0005-0000-0000-00007D050000}"/>
    <cellStyle name="どちらでもない 4" xfId="1399" xr:uid="{00000000-0005-0000-0000-00007E050000}"/>
    <cellStyle name="どちらでもない 40" xfId="1400" xr:uid="{00000000-0005-0000-0000-00007F050000}"/>
    <cellStyle name="どちらでもない 41" xfId="1401" xr:uid="{00000000-0005-0000-0000-000080050000}"/>
    <cellStyle name="どちらでもない 42" xfId="1402" xr:uid="{00000000-0005-0000-0000-000081050000}"/>
    <cellStyle name="どちらでもない 43" xfId="1403" xr:uid="{00000000-0005-0000-0000-000082050000}"/>
    <cellStyle name="どちらでもない 44" xfId="1404" xr:uid="{00000000-0005-0000-0000-000083050000}"/>
    <cellStyle name="どちらでもない 5" xfId="1405" xr:uid="{00000000-0005-0000-0000-000084050000}"/>
    <cellStyle name="どちらでもない 6" xfId="1406" xr:uid="{00000000-0005-0000-0000-000085050000}"/>
    <cellStyle name="どちらでもない 7" xfId="1407" xr:uid="{00000000-0005-0000-0000-000086050000}"/>
    <cellStyle name="どちらでもない 8" xfId="1408" xr:uid="{00000000-0005-0000-0000-000087050000}"/>
    <cellStyle name="どちらでもない 9" xfId="1409" xr:uid="{00000000-0005-0000-0000-000088050000}"/>
    <cellStyle name="ﾇｧﾎｻ[0]_laroux" xfId="1410" xr:uid="{00000000-0005-0000-0000-000089050000}"/>
    <cellStyle name="ﾇｧﾎｻ_laroux" xfId="1411" xr:uid="{00000000-0005-0000-0000-00008A050000}"/>
    <cellStyle name="ﾇｧﾎｻｷﾖｸ0]_PERSONAL" xfId="1412" xr:uid="{00000000-0005-0000-0000-00008B050000}"/>
    <cellStyle name="ﾇｧﾎｻｷﾖｸPERSONAL" xfId="1413" xr:uid="{00000000-0005-0000-0000-00008C050000}"/>
    <cellStyle name="ﾇｧﾎｻｷﾖｸPERSONAL 2" xfId="2251" xr:uid="{00000000-0005-0000-0000-00008D050000}"/>
    <cellStyle name="パーセント 2" xfId="1414" xr:uid="{00000000-0005-0000-0000-00008E050000}"/>
    <cellStyle name="パーセント()" xfId="1415" xr:uid="{00000000-0005-0000-0000-00008F050000}"/>
    <cellStyle name="パーセント(0.00)" xfId="1416" xr:uid="{00000000-0005-0000-0000-000090050000}"/>
    <cellStyle name="パーセント[0.00]" xfId="1417" xr:uid="{00000000-0005-0000-0000-000091050000}"/>
    <cellStyle name="ハイパーリンク" xfId="2239" builtinId="8"/>
    <cellStyle name="ハイパーリンク 2" xfId="2520" xr:uid="{17340EF6-5DE2-48FC-BA54-6C89469FAB6F}"/>
    <cellStyle name="フッター" xfId="1418" xr:uid="{00000000-0005-0000-0000-000093050000}"/>
    <cellStyle name="フロー" xfId="1419" xr:uid="{00000000-0005-0000-0000-000094050000}"/>
    <cellStyle name="メモ 10" xfId="1420" xr:uid="{00000000-0005-0000-0000-000095050000}"/>
    <cellStyle name="メモ 10 2" xfId="1421" xr:uid="{00000000-0005-0000-0000-000096050000}"/>
    <cellStyle name="メモ 10 2 2" xfId="2253" xr:uid="{00000000-0005-0000-0000-000097050000}"/>
    <cellStyle name="メモ 10 3" xfId="2252" xr:uid="{00000000-0005-0000-0000-000098050000}"/>
    <cellStyle name="メモ 11" xfId="1422" xr:uid="{00000000-0005-0000-0000-000099050000}"/>
    <cellStyle name="メモ 11 2" xfId="1423" xr:uid="{00000000-0005-0000-0000-00009A050000}"/>
    <cellStyle name="メモ 11 2 2" xfId="2255" xr:uid="{00000000-0005-0000-0000-00009B050000}"/>
    <cellStyle name="メモ 11 3" xfId="2254" xr:uid="{00000000-0005-0000-0000-00009C050000}"/>
    <cellStyle name="メモ 12" xfId="1424" xr:uid="{00000000-0005-0000-0000-00009D050000}"/>
    <cellStyle name="メモ 12 2" xfId="1425" xr:uid="{00000000-0005-0000-0000-00009E050000}"/>
    <cellStyle name="メモ 12 2 2" xfId="2257" xr:uid="{00000000-0005-0000-0000-00009F050000}"/>
    <cellStyle name="メモ 12 3" xfId="2256" xr:uid="{00000000-0005-0000-0000-0000A0050000}"/>
    <cellStyle name="メモ 13" xfId="1426" xr:uid="{00000000-0005-0000-0000-0000A1050000}"/>
    <cellStyle name="メモ 13 2" xfId="1427" xr:uid="{00000000-0005-0000-0000-0000A2050000}"/>
    <cellStyle name="メモ 13 2 2" xfId="2259" xr:uid="{00000000-0005-0000-0000-0000A3050000}"/>
    <cellStyle name="メモ 13 3" xfId="2258" xr:uid="{00000000-0005-0000-0000-0000A4050000}"/>
    <cellStyle name="メモ 14" xfId="1428" xr:uid="{00000000-0005-0000-0000-0000A5050000}"/>
    <cellStyle name="メモ 14 2" xfId="1429" xr:uid="{00000000-0005-0000-0000-0000A6050000}"/>
    <cellStyle name="メモ 14 2 2" xfId="2261" xr:uid="{00000000-0005-0000-0000-0000A7050000}"/>
    <cellStyle name="メモ 14 3" xfId="2260" xr:uid="{00000000-0005-0000-0000-0000A8050000}"/>
    <cellStyle name="メモ 15" xfId="1430" xr:uid="{00000000-0005-0000-0000-0000A9050000}"/>
    <cellStyle name="メモ 15 2" xfId="1431" xr:uid="{00000000-0005-0000-0000-0000AA050000}"/>
    <cellStyle name="メモ 15 2 2" xfId="2263" xr:uid="{00000000-0005-0000-0000-0000AB050000}"/>
    <cellStyle name="メモ 15 3" xfId="2262" xr:uid="{00000000-0005-0000-0000-0000AC050000}"/>
    <cellStyle name="メモ 16" xfId="1432" xr:uid="{00000000-0005-0000-0000-0000AD050000}"/>
    <cellStyle name="メモ 16 2" xfId="1433" xr:uid="{00000000-0005-0000-0000-0000AE050000}"/>
    <cellStyle name="メモ 16 2 2" xfId="2265" xr:uid="{00000000-0005-0000-0000-0000AF050000}"/>
    <cellStyle name="メモ 16 3" xfId="2264" xr:uid="{00000000-0005-0000-0000-0000B0050000}"/>
    <cellStyle name="メモ 17" xfId="1434" xr:uid="{00000000-0005-0000-0000-0000B1050000}"/>
    <cellStyle name="メモ 17 2" xfId="1435" xr:uid="{00000000-0005-0000-0000-0000B2050000}"/>
    <cellStyle name="メモ 17 2 2" xfId="2267" xr:uid="{00000000-0005-0000-0000-0000B3050000}"/>
    <cellStyle name="メモ 17 3" xfId="2266" xr:uid="{00000000-0005-0000-0000-0000B4050000}"/>
    <cellStyle name="メモ 18" xfId="1436" xr:uid="{00000000-0005-0000-0000-0000B5050000}"/>
    <cellStyle name="メモ 18 2" xfId="1437" xr:uid="{00000000-0005-0000-0000-0000B6050000}"/>
    <cellStyle name="メモ 18 2 2" xfId="2269" xr:uid="{00000000-0005-0000-0000-0000B7050000}"/>
    <cellStyle name="メモ 18 3" xfId="2268" xr:uid="{00000000-0005-0000-0000-0000B8050000}"/>
    <cellStyle name="メモ 19" xfId="1438" xr:uid="{00000000-0005-0000-0000-0000B9050000}"/>
    <cellStyle name="メモ 19 2" xfId="1439" xr:uid="{00000000-0005-0000-0000-0000BA050000}"/>
    <cellStyle name="メモ 19 2 2" xfId="2271" xr:uid="{00000000-0005-0000-0000-0000BB050000}"/>
    <cellStyle name="メモ 19 3" xfId="2270" xr:uid="{00000000-0005-0000-0000-0000BC050000}"/>
    <cellStyle name="メモ 2" xfId="1440" xr:uid="{00000000-0005-0000-0000-0000BD050000}"/>
    <cellStyle name="メモ 2 2" xfId="1441" xr:uid="{00000000-0005-0000-0000-0000BE050000}"/>
    <cellStyle name="メモ 2 2 2" xfId="2273" xr:uid="{00000000-0005-0000-0000-0000BF050000}"/>
    <cellStyle name="メモ 2 3" xfId="2272" xr:uid="{00000000-0005-0000-0000-0000C0050000}"/>
    <cellStyle name="メモ 20" xfId="1442" xr:uid="{00000000-0005-0000-0000-0000C1050000}"/>
    <cellStyle name="メモ 20 2" xfId="1443" xr:uid="{00000000-0005-0000-0000-0000C2050000}"/>
    <cellStyle name="メモ 20 2 2" xfId="2275" xr:uid="{00000000-0005-0000-0000-0000C3050000}"/>
    <cellStyle name="メモ 20 3" xfId="2274" xr:uid="{00000000-0005-0000-0000-0000C4050000}"/>
    <cellStyle name="メモ 21" xfId="1444" xr:uid="{00000000-0005-0000-0000-0000C5050000}"/>
    <cellStyle name="メモ 21 2" xfId="1445" xr:uid="{00000000-0005-0000-0000-0000C6050000}"/>
    <cellStyle name="メモ 21 2 2" xfId="2277" xr:uid="{00000000-0005-0000-0000-0000C7050000}"/>
    <cellStyle name="メモ 21 3" xfId="2276" xr:uid="{00000000-0005-0000-0000-0000C8050000}"/>
    <cellStyle name="メモ 22" xfId="1446" xr:uid="{00000000-0005-0000-0000-0000C9050000}"/>
    <cellStyle name="メモ 22 2" xfId="1447" xr:uid="{00000000-0005-0000-0000-0000CA050000}"/>
    <cellStyle name="メモ 22 2 2" xfId="2279" xr:uid="{00000000-0005-0000-0000-0000CB050000}"/>
    <cellStyle name="メモ 22 3" xfId="2278" xr:uid="{00000000-0005-0000-0000-0000CC050000}"/>
    <cellStyle name="メモ 23" xfId="1448" xr:uid="{00000000-0005-0000-0000-0000CD050000}"/>
    <cellStyle name="メモ 23 2" xfId="1449" xr:uid="{00000000-0005-0000-0000-0000CE050000}"/>
    <cellStyle name="メモ 23 2 2" xfId="2281" xr:uid="{00000000-0005-0000-0000-0000CF050000}"/>
    <cellStyle name="メモ 23 3" xfId="2280" xr:uid="{00000000-0005-0000-0000-0000D0050000}"/>
    <cellStyle name="メモ 24" xfId="1450" xr:uid="{00000000-0005-0000-0000-0000D1050000}"/>
    <cellStyle name="メモ 24 2" xfId="1451" xr:uid="{00000000-0005-0000-0000-0000D2050000}"/>
    <cellStyle name="メモ 24 2 2" xfId="2283" xr:uid="{00000000-0005-0000-0000-0000D3050000}"/>
    <cellStyle name="メモ 24 3" xfId="2282" xr:uid="{00000000-0005-0000-0000-0000D4050000}"/>
    <cellStyle name="メモ 25" xfId="1452" xr:uid="{00000000-0005-0000-0000-0000D5050000}"/>
    <cellStyle name="メモ 25 2" xfId="1453" xr:uid="{00000000-0005-0000-0000-0000D6050000}"/>
    <cellStyle name="メモ 25 2 2" xfId="2285" xr:uid="{00000000-0005-0000-0000-0000D7050000}"/>
    <cellStyle name="メモ 25 3" xfId="2284" xr:uid="{00000000-0005-0000-0000-0000D8050000}"/>
    <cellStyle name="メモ 26" xfId="1454" xr:uid="{00000000-0005-0000-0000-0000D9050000}"/>
    <cellStyle name="メモ 26 2" xfId="1455" xr:uid="{00000000-0005-0000-0000-0000DA050000}"/>
    <cellStyle name="メモ 26 2 2" xfId="2287" xr:uid="{00000000-0005-0000-0000-0000DB050000}"/>
    <cellStyle name="メモ 26 3" xfId="2286" xr:uid="{00000000-0005-0000-0000-0000DC050000}"/>
    <cellStyle name="メモ 27" xfId="1456" xr:uid="{00000000-0005-0000-0000-0000DD050000}"/>
    <cellStyle name="メモ 27 2" xfId="1457" xr:uid="{00000000-0005-0000-0000-0000DE050000}"/>
    <cellStyle name="メモ 27 2 2" xfId="2289" xr:uid="{00000000-0005-0000-0000-0000DF050000}"/>
    <cellStyle name="メモ 27 3" xfId="2288" xr:uid="{00000000-0005-0000-0000-0000E0050000}"/>
    <cellStyle name="メモ 28" xfId="1458" xr:uid="{00000000-0005-0000-0000-0000E1050000}"/>
    <cellStyle name="メモ 28 2" xfId="1459" xr:uid="{00000000-0005-0000-0000-0000E2050000}"/>
    <cellStyle name="メモ 28 2 2" xfId="2291" xr:uid="{00000000-0005-0000-0000-0000E3050000}"/>
    <cellStyle name="メモ 28 3" xfId="2290" xr:uid="{00000000-0005-0000-0000-0000E4050000}"/>
    <cellStyle name="メモ 29" xfId="1460" xr:uid="{00000000-0005-0000-0000-0000E5050000}"/>
    <cellStyle name="メモ 29 2" xfId="1461" xr:uid="{00000000-0005-0000-0000-0000E6050000}"/>
    <cellStyle name="メモ 29 2 2" xfId="2293" xr:uid="{00000000-0005-0000-0000-0000E7050000}"/>
    <cellStyle name="メモ 29 3" xfId="2292" xr:uid="{00000000-0005-0000-0000-0000E8050000}"/>
    <cellStyle name="メモ 3" xfId="1462" xr:uid="{00000000-0005-0000-0000-0000E9050000}"/>
    <cellStyle name="メモ 3 2" xfId="1463" xr:uid="{00000000-0005-0000-0000-0000EA050000}"/>
    <cellStyle name="メモ 3 2 2" xfId="2295" xr:uid="{00000000-0005-0000-0000-0000EB050000}"/>
    <cellStyle name="メモ 3 3" xfId="2294" xr:uid="{00000000-0005-0000-0000-0000EC050000}"/>
    <cellStyle name="メモ 30" xfId="1464" xr:uid="{00000000-0005-0000-0000-0000ED050000}"/>
    <cellStyle name="メモ 30 2" xfId="1465" xr:uid="{00000000-0005-0000-0000-0000EE050000}"/>
    <cellStyle name="メモ 30 2 2" xfId="2297" xr:uid="{00000000-0005-0000-0000-0000EF050000}"/>
    <cellStyle name="メモ 30 3" xfId="2296" xr:uid="{00000000-0005-0000-0000-0000F0050000}"/>
    <cellStyle name="メモ 31" xfId="1466" xr:uid="{00000000-0005-0000-0000-0000F1050000}"/>
    <cellStyle name="メモ 31 2" xfId="1467" xr:uid="{00000000-0005-0000-0000-0000F2050000}"/>
    <cellStyle name="メモ 31 2 2" xfId="2299" xr:uid="{00000000-0005-0000-0000-0000F3050000}"/>
    <cellStyle name="メモ 31 3" xfId="2298" xr:uid="{00000000-0005-0000-0000-0000F4050000}"/>
    <cellStyle name="メモ 32" xfId="1468" xr:uid="{00000000-0005-0000-0000-0000F5050000}"/>
    <cellStyle name="メモ 32 2" xfId="1469" xr:uid="{00000000-0005-0000-0000-0000F6050000}"/>
    <cellStyle name="メモ 32 2 2" xfId="2301" xr:uid="{00000000-0005-0000-0000-0000F7050000}"/>
    <cellStyle name="メモ 32 3" xfId="2300" xr:uid="{00000000-0005-0000-0000-0000F8050000}"/>
    <cellStyle name="メモ 33" xfId="1470" xr:uid="{00000000-0005-0000-0000-0000F9050000}"/>
    <cellStyle name="メモ 33 2" xfId="1471" xr:uid="{00000000-0005-0000-0000-0000FA050000}"/>
    <cellStyle name="メモ 33 2 2" xfId="2303" xr:uid="{00000000-0005-0000-0000-0000FB050000}"/>
    <cellStyle name="メモ 33 3" xfId="2302" xr:uid="{00000000-0005-0000-0000-0000FC050000}"/>
    <cellStyle name="メモ 34" xfId="1472" xr:uid="{00000000-0005-0000-0000-0000FD050000}"/>
    <cellStyle name="メモ 34 2" xfId="1473" xr:uid="{00000000-0005-0000-0000-0000FE050000}"/>
    <cellStyle name="メモ 34 2 2" xfId="2305" xr:uid="{00000000-0005-0000-0000-0000FF050000}"/>
    <cellStyle name="メモ 34 3" xfId="2304" xr:uid="{00000000-0005-0000-0000-000000060000}"/>
    <cellStyle name="メモ 35" xfId="1474" xr:uid="{00000000-0005-0000-0000-000001060000}"/>
    <cellStyle name="メモ 35 2" xfId="1475" xr:uid="{00000000-0005-0000-0000-000002060000}"/>
    <cellStyle name="メモ 35 2 2" xfId="2307" xr:uid="{00000000-0005-0000-0000-000003060000}"/>
    <cellStyle name="メモ 35 3" xfId="2306" xr:uid="{00000000-0005-0000-0000-000004060000}"/>
    <cellStyle name="メモ 36" xfId="1476" xr:uid="{00000000-0005-0000-0000-000005060000}"/>
    <cellStyle name="メモ 36 2" xfId="1477" xr:uid="{00000000-0005-0000-0000-000006060000}"/>
    <cellStyle name="メモ 36 2 2" xfId="2309" xr:uid="{00000000-0005-0000-0000-000007060000}"/>
    <cellStyle name="メモ 36 3" xfId="2308" xr:uid="{00000000-0005-0000-0000-000008060000}"/>
    <cellStyle name="メモ 37" xfId="1478" xr:uid="{00000000-0005-0000-0000-000009060000}"/>
    <cellStyle name="メモ 37 2" xfId="1479" xr:uid="{00000000-0005-0000-0000-00000A060000}"/>
    <cellStyle name="メモ 37 2 2" xfId="2311" xr:uid="{00000000-0005-0000-0000-00000B060000}"/>
    <cellStyle name="メモ 37 3" xfId="2310" xr:uid="{00000000-0005-0000-0000-00000C060000}"/>
    <cellStyle name="メモ 38" xfId="1480" xr:uid="{00000000-0005-0000-0000-00000D060000}"/>
    <cellStyle name="メモ 38 2" xfId="1481" xr:uid="{00000000-0005-0000-0000-00000E060000}"/>
    <cellStyle name="メモ 38 2 2" xfId="2313" xr:uid="{00000000-0005-0000-0000-00000F060000}"/>
    <cellStyle name="メモ 38 3" xfId="2312" xr:uid="{00000000-0005-0000-0000-000010060000}"/>
    <cellStyle name="メモ 39" xfId="1482" xr:uid="{00000000-0005-0000-0000-000011060000}"/>
    <cellStyle name="メモ 39 2" xfId="1483" xr:uid="{00000000-0005-0000-0000-000012060000}"/>
    <cellStyle name="メモ 39 2 2" xfId="2315" xr:uid="{00000000-0005-0000-0000-000013060000}"/>
    <cellStyle name="メモ 39 3" xfId="2314" xr:uid="{00000000-0005-0000-0000-000014060000}"/>
    <cellStyle name="メモ 4" xfId="1484" xr:uid="{00000000-0005-0000-0000-000015060000}"/>
    <cellStyle name="メモ 4 2" xfId="1485" xr:uid="{00000000-0005-0000-0000-000016060000}"/>
    <cellStyle name="メモ 4 2 2" xfId="2317" xr:uid="{00000000-0005-0000-0000-000017060000}"/>
    <cellStyle name="メモ 4 3" xfId="2316" xr:uid="{00000000-0005-0000-0000-000018060000}"/>
    <cellStyle name="メモ 40" xfId="1486" xr:uid="{00000000-0005-0000-0000-000019060000}"/>
    <cellStyle name="メモ 40 2" xfId="1487" xr:uid="{00000000-0005-0000-0000-00001A060000}"/>
    <cellStyle name="メモ 40 2 2" xfId="2319" xr:uid="{00000000-0005-0000-0000-00001B060000}"/>
    <cellStyle name="メモ 40 3" xfId="2318" xr:uid="{00000000-0005-0000-0000-00001C060000}"/>
    <cellStyle name="メモ 41" xfId="1488" xr:uid="{00000000-0005-0000-0000-00001D060000}"/>
    <cellStyle name="メモ 41 2" xfId="1489" xr:uid="{00000000-0005-0000-0000-00001E060000}"/>
    <cellStyle name="メモ 41 2 2" xfId="2321" xr:uid="{00000000-0005-0000-0000-00001F060000}"/>
    <cellStyle name="メモ 41 3" xfId="2320" xr:uid="{00000000-0005-0000-0000-000020060000}"/>
    <cellStyle name="メモ 42" xfId="1490" xr:uid="{00000000-0005-0000-0000-000021060000}"/>
    <cellStyle name="メモ 42 2" xfId="1491" xr:uid="{00000000-0005-0000-0000-000022060000}"/>
    <cellStyle name="メモ 42 2 2" xfId="2323" xr:uid="{00000000-0005-0000-0000-000023060000}"/>
    <cellStyle name="メモ 42 3" xfId="2322" xr:uid="{00000000-0005-0000-0000-000024060000}"/>
    <cellStyle name="メモ 43" xfId="1492" xr:uid="{00000000-0005-0000-0000-000025060000}"/>
    <cellStyle name="メモ 43 2" xfId="1493" xr:uid="{00000000-0005-0000-0000-000026060000}"/>
    <cellStyle name="メモ 43 2 2" xfId="2325" xr:uid="{00000000-0005-0000-0000-000027060000}"/>
    <cellStyle name="メモ 43 3" xfId="2324" xr:uid="{00000000-0005-0000-0000-000028060000}"/>
    <cellStyle name="メモ 44" xfId="1494" xr:uid="{00000000-0005-0000-0000-000029060000}"/>
    <cellStyle name="メモ 44 2" xfId="1495" xr:uid="{00000000-0005-0000-0000-00002A060000}"/>
    <cellStyle name="メモ 44 2 2" xfId="2327" xr:uid="{00000000-0005-0000-0000-00002B060000}"/>
    <cellStyle name="メモ 44 3" xfId="2326" xr:uid="{00000000-0005-0000-0000-00002C060000}"/>
    <cellStyle name="メモ 5" xfId="1496" xr:uid="{00000000-0005-0000-0000-00002D060000}"/>
    <cellStyle name="メモ 5 2" xfId="1497" xr:uid="{00000000-0005-0000-0000-00002E060000}"/>
    <cellStyle name="メモ 5 2 2" xfId="2329" xr:uid="{00000000-0005-0000-0000-00002F060000}"/>
    <cellStyle name="メモ 5 3" xfId="2328" xr:uid="{00000000-0005-0000-0000-000030060000}"/>
    <cellStyle name="メモ 6" xfId="1498" xr:uid="{00000000-0005-0000-0000-000031060000}"/>
    <cellStyle name="メモ 6 2" xfId="1499" xr:uid="{00000000-0005-0000-0000-000032060000}"/>
    <cellStyle name="メモ 6 2 2" xfId="2331" xr:uid="{00000000-0005-0000-0000-000033060000}"/>
    <cellStyle name="メモ 6 3" xfId="2330" xr:uid="{00000000-0005-0000-0000-000034060000}"/>
    <cellStyle name="メモ 7" xfId="1500" xr:uid="{00000000-0005-0000-0000-000035060000}"/>
    <cellStyle name="メモ 7 2" xfId="1501" xr:uid="{00000000-0005-0000-0000-000036060000}"/>
    <cellStyle name="メモ 7 2 2" xfId="2333" xr:uid="{00000000-0005-0000-0000-000037060000}"/>
    <cellStyle name="メモ 7 3" xfId="2332" xr:uid="{00000000-0005-0000-0000-000038060000}"/>
    <cellStyle name="メモ 8" xfId="1502" xr:uid="{00000000-0005-0000-0000-000039060000}"/>
    <cellStyle name="メモ 8 2" xfId="1503" xr:uid="{00000000-0005-0000-0000-00003A060000}"/>
    <cellStyle name="メモ 8 2 2" xfId="2335" xr:uid="{00000000-0005-0000-0000-00003B060000}"/>
    <cellStyle name="メモ 8 3" xfId="2334" xr:uid="{00000000-0005-0000-0000-00003C060000}"/>
    <cellStyle name="メモ 9" xfId="1504" xr:uid="{00000000-0005-0000-0000-00003D060000}"/>
    <cellStyle name="メモ 9 2" xfId="1505" xr:uid="{00000000-0005-0000-0000-00003E060000}"/>
    <cellStyle name="メモ 9 2 2" xfId="2337" xr:uid="{00000000-0005-0000-0000-00003F060000}"/>
    <cellStyle name="メモ 9 3" xfId="2336" xr:uid="{00000000-0005-0000-0000-000040060000}"/>
    <cellStyle name="リンク セル 10" xfId="1506" xr:uid="{00000000-0005-0000-0000-000041060000}"/>
    <cellStyle name="リンク セル 11" xfId="1507" xr:uid="{00000000-0005-0000-0000-000042060000}"/>
    <cellStyle name="リンク セル 12" xfId="1508" xr:uid="{00000000-0005-0000-0000-000043060000}"/>
    <cellStyle name="リンク セル 13" xfId="1509" xr:uid="{00000000-0005-0000-0000-000044060000}"/>
    <cellStyle name="リンク セル 14" xfId="1510" xr:uid="{00000000-0005-0000-0000-000045060000}"/>
    <cellStyle name="リンク セル 15" xfId="1511" xr:uid="{00000000-0005-0000-0000-000046060000}"/>
    <cellStyle name="リンク セル 16" xfId="1512" xr:uid="{00000000-0005-0000-0000-000047060000}"/>
    <cellStyle name="リンク セル 17" xfId="1513" xr:uid="{00000000-0005-0000-0000-000048060000}"/>
    <cellStyle name="リンク セル 18" xfId="1514" xr:uid="{00000000-0005-0000-0000-000049060000}"/>
    <cellStyle name="リンク セル 19" xfId="1515" xr:uid="{00000000-0005-0000-0000-00004A060000}"/>
    <cellStyle name="リンク セル 2" xfId="1516" xr:uid="{00000000-0005-0000-0000-00004B060000}"/>
    <cellStyle name="リンク セル 20" xfId="1517" xr:uid="{00000000-0005-0000-0000-00004C060000}"/>
    <cellStyle name="リンク セル 21" xfId="1518" xr:uid="{00000000-0005-0000-0000-00004D060000}"/>
    <cellStyle name="リンク セル 22" xfId="1519" xr:uid="{00000000-0005-0000-0000-00004E060000}"/>
    <cellStyle name="リンク セル 23" xfId="1520" xr:uid="{00000000-0005-0000-0000-00004F060000}"/>
    <cellStyle name="リンク セル 24" xfId="1521" xr:uid="{00000000-0005-0000-0000-000050060000}"/>
    <cellStyle name="リンク セル 25" xfId="1522" xr:uid="{00000000-0005-0000-0000-000051060000}"/>
    <cellStyle name="リンク セル 26" xfId="1523" xr:uid="{00000000-0005-0000-0000-000052060000}"/>
    <cellStyle name="リンク セル 27" xfId="1524" xr:uid="{00000000-0005-0000-0000-000053060000}"/>
    <cellStyle name="リンク セル 28" xfId="1525" xr:uid="{00000000-0005-0000-0000-000054060000}"/>
    <cellStyle name="リンク セル 29" xfId="1526" xr:uid="{00000000-0005-0000-0000-000055060000}"/>
    <cellStyle name="リンク セル 3" xfId="1527" xr:uid="{00000000-0005-0000-0000-000056060000}"/>
    <cellStyle name="リンク セル 30" xfId="1528" xr:uid="{00000000-0005-0000-0000-000057060000}"/>
    <cellStyle name="リンク セル 31" xfId="1529" xr:uid="{00000000-0005-0000-0000-000058060000}"/>
    <cellStyle name="リンク セル 32" xfId="1530" xr:uid="{00000000-0005-0000-0000-000059060000}"/>
    <cellStyle name="リンク セル 33" xfId="1531" xr:uid="{00000000-0005-0000-0000-00005A060000}"/>
    <cellStyle name="リンク セル 34" xfId="1532" xr:uid="{00000000-0005-0000-0000-00005B060000}"/>
    <cellStyle name="リンク セル 35" xfId="1533" xr:uid="{00000000-0005-0000-0000-00005C060000}"/>
    <cellStyle name="リンク セル 36" xfId="1534" xr:uid="{00000000-0005-0000-0000-00005D060000}"/>
    <cellStyle name="リンク セル 37" xfId="1535" xr:uid="{00000000-0005-0000-0000-00005E060000}"/>
    <cellStyle name="リンク セル 38" xfId="1536" xr:uid="{00000000-0005-0000-0000-00005F060000}"/>
    <cellStyle name="リンク セル 39" xfId="1537" xr:uid="{00000000-0005-0000-0000-000060060000}"/>
    <cellStyle name="リンク セル 4" xfId="1538" xr:uid="{00000000-0005-0000-0000-000061060000}"/>
    <cellStyle name="リンク セル 40" xfId="1539" xr:uid="{00000000-0005-0000-0000-000062060000}"/>
    <cellStyle name="リンク セル 41" xfId="1540" xr:uid="{00000000-0005-0000-0000-000063060000}"/>
    <cellStyle name="リンク セル 42" xfId="1541" xr:uid="{00000000-0005-0000-0000-000064060000}"/>
    <cellStyle name="リンク セル 43" xfId="1542" xr:uid="{00000000-0005-0000-0000-000065060000}"/>
    <cellStyle name="リンク セル 44" xfId="1543" xr:uid="{00000000-0005-0000-0000-000066060000}"/>
    <cellStyle name="リンク セル 5" xfId="1544" xr:uid="{00000000-0005-0000-0000-000067060000}"/>
    <cellStyle name="リンク セル 6" xfId="1545" xr:uid="{00000000-0005-0000-0000-000068060000}"/>
    <cellStyle name="リンク セル 7" xfId="1546" xr:uid="{00000000-0005-0000-0000-000069060000}"/>
    <cellStyle name="リンク セル 8" xfId="1547" xr:uid="{00000000-0005-0000-0000-00006A060000}"/>
    <cellStyle name="リンク セル 9" xfId="1548" xr:uid="{00000000-0005-0000-0000-00006B060000}"/>
    <cellStyle name="_x001d_・_x000c_ﾏ・_x000d_ﾂ・_x0001__x0016__x0011_F5_x0007__x0001__x0001_" xfId="1549" xr:uid="{00000000-0005-0000-0000-00006C060000}"/>
    <cellStyle name="悪い 10" xfId="1550" xr:uid="{00000000-0005-0000-0000-00006D060000}"/>
    <cellStyle name="悪い 11" xfId="1551" xr:uid="{00000000-0005-0000-0000-00006E060000}"/>
    <cellStyle name="悪い 12" xfId="1552" xr:uid="{00000000-0005-0000-0000-00006F060000}"/>
    <cellStyle name="悪い 13" xfId="1553" xr:uid="{00000000-0005-0000-0000-000070060000}"/>
    <cellStyle name="悪い 14" xfId="1554" xr:uid="{00000000-0005-0000-0000-000071060000}"/>
    <cellStyle name="悪い 15" xfId="1555" xr:uid="{00000000-0005-0000-0000-000072060000}"/>
    <cellStyle name="悪い 16" xfId="1556" xr:uid="{00000000-0005-0000-0000-000073060000}"/>
    <cellStyle name="悪い 17" xfId="1557" xr:uid="{00000000-0005-0000-0000-000074060000}"/>
    <cellStyle name="悪い 18" xfId="1558" xr:uid="{00000000-0005-0000-0000-000075060000}"/>
    <cellStyle name="悪い 19" xfId="1559" xr:uid="{00000000-0005-0000-0000-000076060000}"/>
    <cellStyle name="悪い 2" xfId="1560" xr:uid="{00000000-0005-0000-0000-000077060000}"/>
    <cellStyle name="悪い 20" xfId="1561" xr:uid="{00000000-0005-0000-0000-000078060000}"/>
    <cellStyle name="悪い 21" xfId="1562" xr:uid="{00000000-0005-0000-0000-000079060000}"/>
    <cellStyle name="悪い 22" xfId="1563" xr:uid="{00000000-0005-0000-0000-00007A060000}"/>
    <cellStyle name="悪い 23" xfId="1564" xr:uid="{00000000-0005-0000-0000-00007B060000}"/>
    <cellStyle name="悪い 24" xfId="1565" xr:uid="{00000000-0005-0000-0000-00007C060000}"/>
    <cellStyle name="悪い 25" xfId="1566" xr:uid="{00000000-0005-0000-0000-00007D060000}"/>
    <cellStyle name="悪い 26" xfId="1567" xr:uid="{00000000-0005-0000-0000-00007E060000}"/>
    <cellStyle name="悪い 27" xfId="1568" xr:uid="{00000000-0005-0000-0000-00007F060000}"/>
    <cellStyle name="悪い 28" xfId="1569" xr:uid="{00000000-0005-0000-0000-000080060000}"/>
    <cellStyle name="悪い 29" xfId="1570" xr:uid="{00000000-0005-0000-0000-000081060000}"/>
    <cellStyle name="悪い 3" xfId="1571" xr:uid="{00000000-0005-0000-0000-000082060000}"/>
    <cellStyle name="悪い 30" xfId="1572" xr:uid="{00000000-0005-0000-0000-000083060000}"/>
    <cellStyle name="悪い 31" xfId="1573" xr:uid="{00000000-0005-0000-0000-000084060000}"/>
    <cellStyle name="悪い 32" xfId="1574" xr:uid="{00000000-0005-0000-0000-000085060000}"/>
    <cellStyle name="悪い 33" xfId="1575" xr:uid="{00000000-0005-0000-0000-000086060000}"/>
    <cellStyle name="悪い 34" xfId="1576" xr:uid="{00000000-0005-0000-0000-000087060000}"/>
    <cellStyle name="悪い 35" xfId="1577" xr:uid="{00000000-0005-0000-0000-000088060000}"/>
    <cellStyle name="悪い 36" xfId="1578" xr:uid="{00000000-0005-0000-0000-000089060000}"/>
    <cellStyle name="悪い 37" xfId="1579" xr:uid="{00000000-0005-0000-0000-00008A060000}"/>
    <cellStyle name="悪い 38" xfId="1580" xr:uid="{00000000-0005-0000-0000-00008B060000}"/>
    <cellStyle name="悪い 39" xfId="1581" xr:uid="{00000000-0005-0000-0000-00008C060000}"/>
    <cellStyle name="悪い 4" xfId="1582" xr:uid="{00000000-0005-0000-0000-00008D060000}"/>
    <cellStyle name="悪い 40" xfId="1583" xr:uid="{00000000-0005-0000-0000-00008E060000}"/>
    <cellStyle name="悪い 41" xfId="1584" xr:uid="{00000000-0005-0000-0000-00008F060000}"/>
    <cellStyle name="悪い 42" xfId="1585" xr:uid="{00000000-0005-0000-0000-000090060000}"/>
    <cellStyle name="悪い 43" xfId="1586" xr:uid="{00000000-0005-0000-0000-000091060000}"/>
    <cellStyle name="悪い 44" xfId="1587" xr:uid="{00000000-0005-0000-0000-000092060000}"/>
    <cellStyle name="悪い 5" xfId="1588" xr:uid="{00000000-0005-0000-0000-000093060000}"/>
    <cellStyle name="悪い 6" xfId="1589" xr:uid="{00000000-0005-0000-0000-000094060000}"/>
    <cellStyle name="悪い 7" xfId="1590" xr:uid="{00000000-0005-0000-0000-000095060000}"/>
    <cellStyle name="悪い 8" xfId="1591" xr:uid="{00000000-0005-0000-0000-000096060000}"/>
    <cellStyle name="悪い 9" xfId="1592" xr:uid="{00000000-0005-0000-0000-000097060000}"/>
    <cellStyle name="下点線" xfId="1593" xr:uid="{00000000-0005-0000-0000-000098060000}"/>
    <cellStyle name="価格桁区切り" xfId="1594" xr:uid="{00000000-0005-0000-0000-000099060000}"/>
    <cellStyle name="会員番号" xfId="1595" xr:uid="{00000000-0005-0000-0000-00009A060000}"/>
    <cellStyle name="解释性文本" xfId="1596" xr:uid="{00000000-0005-0000-0000-00009B060000}"/>
    <cellStyle name="強調 1" xfId="1597" xr:uid="{00000000-0005-0000-0000-00009C060000}"/>
    <cellStyle name="強調 2" xfId="1598" xr:uid="{00000000-0005-0000-0000-00009D060000}"/>
    <cellStyle name="強調 3" xfId="1599" xr:uid="{00000000-0005-0000-0000-00009E060000}"/>
    <cellStyle name="型番" xfId="1600" xr:uid="{00000000-0005-0000-0000-00009F060000}"/>
    <cellStyle name="計算 10" xfId="1601" xr:uid="{00000000-0005-0000-0000-0000A0060000}"/>
    <cellStyle name="計算 10 2" xfId="2338" xr:uid="{00000000-0005-0000-0000-0000A1060000}"/>
    <cellStyle name="計算 11" xfId="1602" xr:uid="{00000000-0005-0000-0000-0000A2060000}"/>
    <cellStyle name="計算 11 2" xfId="2339" xr:uid="{00000000-0005-0000-0000-0000A3060000}"/>
    <cellStyle name="計算 12" xfId="1603" xr:uid="{00000000-0005-0000-0000-0000A4060000}"/>
    <cellStyle name="計算 12 2" xfId="2340" xr:uid="{00000000-0005-0000-0000-0000A5060000}"/>
    <cellStyle name="計算 13" xfId="1604" xr:uid="{00000000-0005-0000-0000-0000A6060000}"/>
    <cellStyle name="計算 13 2" xfId="2341" xr:uid="{00000000-0005-0000-0000-0000A7060000}"/>
    <cellStyle name="計算 14" xfId="1605" xr:uid="{00000000-0005-0000-0000-0000A8060000}"/>
    <cellStyle name="計算 14 2" xfId="2342" xr:uid="{00000000-0005-0000-0000-0000A9060000}"/>
    <cellStyle name="計算 15" xfId="1606" xr:uid="{00000000-0005-0000-0000-0000AA060000}"/>
    <cellStyle name="計算 15 2" xfId="2343" xr:uid="{00000000-0005-0000-0000-0000AB060000}"/>
    <cellStyle name="計算 16" xfId="1607" xr:uid="{00000000-0005-0000-0000-0000AC060000}"/>
    <cellStyle name="計算 16 2" xfId="2344" xr:uid="{00000000-0005-0000-0000-0000AD060000}"/>
    <cellStyle name="計算 17" xfId="1608" xr:uid="{00000000-0005-0000-0000-0000AE060000}"/>
    <cellStyle name="計算 17 2" xfId="2345" xr:uid="{00000000-0005-0000-0000-0000AF060000}"/>
    <cellStyle name="計算 18" xfId="1609" xr:uid="{00000000-0005-0000-0000-0000B0060000}"/>
    <cellStyle name="計算 18 2" xfId="2346" xr:uid="{00000000-0005-0000-0000-0000B1060000}"/>
    <cellStyle name="計算 19" xfId="1610" xr:uid="{00000000-0005-0000-0000-0000B2060000}"/>
    <cellStyle name="計算 19 2" xfId="2347" xr:uid="{00000000-0005-0000-0000-0000B3060000}"/>
    <cellStyle name="計算 2" xfId="1611" xr:uid="{00000000-0005-0000-0000-0000B4060000}"/>
    <cellStyle name="計算 2 2" xfId="2348" xr:uid="{00000000-0005-0000-0000-0000B5060000}"/>
    <cellStyle name="計算 20" xfId="1612" xr:uid="{00000000-0005-0000-0000-0000B6060000}"/>
    <cellStyle name="計算 20 2" xfId="2349" xr:uid="{00000000-0005-0000-0000-0000B7060000}"/>
    <cellStyle name="計算 21" xfId="1613" xr:uid="{00000000-0005-0000-0000-0000B8060000}"/>
    <cellStyle name="計算 21 2" xfId="2350" xr:uid="{00000000-0005-0000-0000-0000B9060000}"/>
    <cellStyle name="計算 22" xfId="1614" xr:uid="{00000000-0005-0000-0000-0000BA060000}"/>
    <cellStyle name="計算 22 2" xfId="2351" xr:uid="{00000000-0005-0000-0000-0000BB060000}"/>
    <cellStyle name="計算 23" xfId="1615" xr:uid="{00000000-0005-0000-0000-0000BC060000}"/>
    <cellStyle name="計算 23 2" xfId="2352" xr:uid="{00000000-0005-0000-0000-0000BD060000}"/>
    <cellStyle name="計算 24" xfId="1616" xr:uid="{00000000-0005-0000-0000-0000BE060000}"/>
    <cellStyle name="計算 24 2" xfId="2353" xr:uid="{00000000-0005-0000-0000-0000BF060000}"/>
    <cellStyle name="計算 25" xfId="1617" xr:uid="{00000000-0005-0000-0000-0000C0060000}"/>
    <cellStyle name="計算 25 2" xfId="2354" xr:uid="{00000000-0005-0000-0000-0000C1060000}"/>
    <cellStyle name="計算 26" xfId="1618" xr:uid="{00000000-0005-0000-0000-0000C2060000}"/>
    <cellStyle name="計算 26 2" xfId="2355" xr:uid="{00000000-0005-0000-0000-0000C3060000}"/>
    <cellStyle name="計算 27" xfId="1619" xr:uid="{00000000-0005-0000-0000-0000C4060000}"/>
    <cellStyle name="計算 27 2" xfId="2356" xr:uid="{00000000-0005-0000-0000-0000C5060000}"/>
    <cellStyle name="計算 28" xfId="1620" xr:uid="{00000000-0005-0000-0000-0000C6060000}"/>
    <cellStyle name="計算 28 2" xfId="2357" xr:uid="{00000000-0005-0000-0000-0000C7060000}"/>
    <cellStyle name="計算 29" xfId="1621" xr:uid="{00000000-0005-0000-0000-0000C8060000}"/>
    <cellStyle name="計算 29 2" xfId="2358" xr:uid="{00000000-0005-0000-0000-0000C9060000}"/>
    <cellStyle name="計算 3" xfId="1622" xr:uid="{00000000-0005-0000-0000-0000CA060000}"/>
    <cellStyle name="計算 3 2" xfId="2359" xr:uid="{00000000-0005-0000-0000-0000CB060000}"/>
    <cellStyle name="計算 30" xfId="1623" xr:uid="{00000000-0005-0000-0000-0000CC060000}"/>
    <cellStyle name="計算 30 2" xfId="2360" xr:uid="{00000000-0005-0000-0000-0000CD060000}"/>
    <cellStyle name="計算 31" xfId="1624" xr:uid="{00000000-0005-0000-0000-0000CE060000}"/>
    <cellStyle name="計算 31 2" xfId="2361" xr:uid="{00000000-0005-0000-0000-0000CF060000}"/>
    <cellStyle name="計算 32" xfId="1625" xr:uid="{00000000-0005-0000-0000-0000D0060000}"/>
    <cellStyle name="計算 32 2" xfId="2362" xr:uid="{00000000-0005-0000-0000-0000D1060000}"/>
    <cellStyle name="計算 33" xfId="1626" xr:uid="{00000000-0005-0000-0000-0000D2060000}"/>
    <cellStyle name="計算 33 2" xfId="2363" xr:uid="{00000000-0005-0000-0000-0000D3060000}"/>
    <cellStyle name="計算 34" xfId="1627" xr:uid="{00000000-0005-0000-0000-0000D4060000}"/>
    <cellStyle name="計算 34 2" xfId="2364" xr:uid="{00000000-0005-0000-0000-0000D5060000}"/>
    <cellStyle name="計算 35" xfId="1628" xr:uid="{00000000-0005-0000-0000-0000D6060000}"/>
    <cellStyle name="計算 35 2" xfId="2365" xr:uid="{00000000-0005-0000-0000-0000D7060000}"/>
    <cellStyle name="計算 36" xfId="1629" xr:uid="{00000000-0005-0000-0000-0000D8060000}"/>
    <cellStyle name="計算 36 2" xfId="2366" xr:uid="{00000000-0005-0000-0000-0000D9060000}"/>
    <cellStyle name="計算 37" xfId="1630" xr:uid="{00000000-0005-0000-0000-0000DA060000}"/>
    <cellStyle name="計算 37 2" xfId="2367" xr:uid="{00000000-0005-0000-0000-0000DB060000}"/>
    <cellStyle name="計算 38" xfId="1631" xr:uid="{00000000-0005-0000-0000-0000DC060000}"/>
    <cellStyle name="計算 38 2" xfId="2368" xr:uid="{00000000-0005-0000-0000-0000DD060000}"/>
    <cellStyle name="計算 39" xfId="1632" xr:uid="{00000000-0005-0000-0000-0000DE060000}"/>
    <cellStyle name="計算 39 2" xfId="2369" xr:uid="{00000000-0005-0000-0000-0000DF060000}"/>
    <cellStyle name="計算 4" xfId="1633" xr:uid="{00000000-0005-0000-0000-0000E0060000}"/>
    <cellStyle name="計算 4 2" xfId="2370" xr:uid="{00000000-0005-0000-0000-0000E1060000}"/>
    <cellStyle name="計算 40" xfId="1634" xr:uid="{00000000-0005-0000-0000-0000E2060000}"/>
    <cellStyle name="計算 40 2" xfId="2371" xr:uid="{00000000-0005-0000-0000-0000E3060000}"/>
    <cellStyle name="計算 41" xfId="1635" xr:uid="{00000000-0005-0000-0000-0000E4060000}"/>
    <cellStyle name="計算 41 2" xfId="2372" xr:uid="{00000000-0005-0000-0000-0000E5060000}"/>
    <cellStyle name="計算 42" xfId="1636" xr:uid="{00000000-0005-0000-0000-0000E6060000}"/>
    <cellStyle name="計算 42 2" xfId="2373" xr:uid="{00000000-0005-0000-0000-0000E7060000}"/>
    <cellStyle name="計算 43" xfId="1637" xr:uid="{00000000-0005-0000-0000-0000E8060000}"/>
    <cellStyle name="計算 43 2" xfId="2374" xr:uid="{00000000-0005-0000-0000-0000E9060000}"/>
    <cellStyle name="計算 44" xfId="1638" xr:uid="{00000000-0005-0000-0000-0000EA060000}"/>
    <cellStyle name="計算 44 2" xfId="2375" xr:uid="{00000000-0005-0000-0000-0000EB060000}"/>
    <cellStyle name="計算 5" xfId="1639" xr:uid="{00000000-0005-0000-0000-0000EC060000}"/>
    <cellStyle name="計算 5 2" xfId="2376" xr:uid="{00000000-0005-0000-0000-0000ED060000}"/>
    <cellStyle name="計算 6" xfId="1640" xr:uid="{00000000-0005-0000-0000-0000EE060000}"/>
    <cellStyle name="計算 6 2" xfId="2377" xr:uid="{00000000-0005-0000-0000-0000EF060000}"/>
    <cellStyle name="計算 7" xfId="1641" xr:uid="{00000000-0005-0000-0000-0000F0060000}"/>
    <cellStyle name="計算 7 2" xfId="2378" xr:uid="{00000000-0005-0000-0000-0000F1060000}"/>
    <cellStyle name="計算 8" xfId="1642" xr:uid="{00000000-0005-0000-0000-0000F2060000}"/>
    <cellStyle name="計算 8 2" xfId="2379" xr:uid="{00000000-0005-0000-0000-0000F3060000}"/>
    <cellStyle name="計算 9" xfId="1643" xr:uid="{00000000-0005-0000-0000-0000F4060000}"/>
    <cellStyle name="計算 9 2" xfId="2380" xr:uid="{00000000-0005-0000-0000-0000F5060000}"/>
    <cellStyle name="警告文 10" xfId="1644" xr:uid="{00000000-0005-0000-0000-0000F6060000}"/>
    <cellStyle name="警告文 11" xfId="1645" xr:uid="{00000000-0005-0000-0000-0000F7060000}"/>
    <cellStyle name="警告文 12" xfId="1646" xr:uid="{00000000-0005-0000-0000-0000F8060000}"/>
    <cellStyle name="警告文 13" xfId="1647" xr:uid="{00000000-0005-0000-0000-0000F9060000}"/>
    <cellStyle name="警告文 14" xfId="1648" xr:uid="{00000000-0005-0000-0000-0000FA060000}"/>
    <cellStyle name="警告文 15" xfId="1649" xr:uid="{00000000-0005-0000-0000-0000FB060000}"/>
    <cellStyle name="警告文 16" xfId="1650" xr:uid="{00000000-0005-0000-0000-0000FC060000}"/>
    <cellStyle name="警告文 17" xfId="1651" xr:uid="{00000000-0005-0000-0000-0000FD060000}"/>
    <cellStyle name="警告文 18" xfId="1652" xr:uid="{00000000-0005-0000-0000-0000FE060000}"/>
    <cellStyle name="警告文 19" xfId="1653" xr:uid="{00000000-0005-0000-0000-0000FF060000}"/>
    <cellStyle name="警告文 2" xfId="1654" xr:uid="{00000000-0005-0000-0000-000000070000}"/>
    <cellStyle name="警告文 20" xfId="1655" xr:uid="{00000000-0005-0000-0000-000001070000}"/>
    <cellStyle name="警告文 21" xfId="1656" xr:uid="{00000000-0005-0000-0000-000002070000}"/>
    <cellStyle name="警告文 22" xfId="1657" xr:uid="{00000000-0005-0000-0000-000003070000}"/>
    <cellStyle name="警告文 23" xfId="1658" xr:uid="{00000000-0005-0000-0000-000004070000}"/>
    <cellStyle name="警告文 24" xfId="1659" xr:uid="{00000000-0005-0000-0000-000005070000}"/>
    <cellStyle name="警告文 25" xfId="1660" xr:uid="{00000000-0005-0000-0000-000006070000}"/>
    <cellStyle name="警告文 26" xfId="1661" xr:uid="{00000000-0005-0000-0000-000007070000}"/>
    <cellStyle name="警告文 27" xfId="1662" xr:uid="{00000000-0005-0000-0000-000008070000}"/>
    <cellStyle name="警告文 28" xfId="1663" xr:uid="{00000000-0005-0000-0000-000009070000}"/>
    <cellStyle name="警告文 29" xfId="1664" xr:uid="{00000000-0005-0000-0000-00000A070000}"/>
    <cellStyle name="警告文 3" xfId="1665" xr:uid="{00000000-0005-0000-0000-00000B070000}"/>
    <cellStyle name="警告文 30" xfId="1666" xr:uid="{00000000-0005-0000-0000-00000C070000}"/>
    <cellStyle name="警告文 31" xfId="1667" xr:uid="{00000000-0005-0000-0000-00000D070000}"/>
    <cellStyle name="警告文 32" xfId="1668" xr:uid="{00000000-0005-0000-0000-00000E070000}"/>
    <cellStyle name="警告文 33" xfId="1669" xr:uid="{00000000-0005-0000-0000-00000F070000}"/>
    <cellStyle name="警告文 34" xfId="1670" xr:uid="{00000000-0005-0000-0000-000010070000}"/>
    <cellStyle name="警告文 35" xfId="1671" xr:uid="{00000000-0005-0000-0000-000011070000}"/>
    <cellStyle name="警告文 36" xfId="1672" xr:uid="{00000000-0005-0000-0000-000012070000}"/>
    <cellStyle name="警告文 37" xfId="1673" xr:uid="{00000000-0005-0000-0000-000013070000}"/>
    <cellStyle name="警告文 38" xfId="1674" xr:uid="{00000000-0005-0000-0000-000014070000}"/>
    <cellStyle name="警告文 39" xfId="1675" xr:uid="{00000000-0005-0000-0000-000015070000}"/>
    <cellStyle name="警告文 4" xfId="1676" xr:uid="{00000000-0005-0000-0000-000016070000}"/>
    <cellStyle name="警告文 40" xfId="1677" xr:uid="{00000000-0005-0000-0000-000017070000}"/>
    <cellStyle name="警告文 41" xfId="1678" xr:uid="{00000000-0005-0000-0000-000018070000}"/>
    <cellStyle name="警告文 42" xfId="1679" xr:uid="{00000000-0005-0000-0000-000019070000}"/>
    <cellStyle name="警告文 43" xfId="1680" xr:uid="{00000000-0005-0000-0000-00001A070000}"/>
    <cellStyle name="警告文 44" xfId="1681" xr:uid="{00000000-0005-0000-0000-00001B070000}"/>
    <cellStyle name="警告文 5" xfId="1682" xr:uid="{00000000-0005-0000-0000-00001C070000}"/>
    <cellStyle name="警告文 6" xfId="1683" xr:uid="{00000000-0005-0000-0000-00001D070000}"/>
    <cellStyle name="警告文 7" xfId="1684" xr:uid="{00000000-0005-0000-0000-00001E070000}"/>
    <cellStyle name="警告文 8" xfId="1685" xr:uid="{00000000-0005-0000-0000-00001F070000}"/>
    <cellStyle name="警告文 9" xfId="1686" xr:uid="{00000000-0005-0000-0000-000020070000}"/>
    <cellStyle name="警告文本" xfId="1687" xr:uid="{00000000-0005-0000-0000-000021070000}"/>
    <cellStyle name="桁蟻唇Ｆ [0.00]_DATA" xfId="1688" xr:uid="{00000000-0005-0000-0000-000022070000}"/>
    <cellStyle name="桁蟻唇Ｆ_DATA" xfId="1689" xr:uid="{00000000-0005-0000-0000-000023070000}"/>
    <cellStyle name="桁区切? [0.00]" xfId="1690" xr:uid="{00000000-0005-0000-0000-000024070000}"/>
    <cellStyle name="桁区切り" xfId="1691" builtinId="6"/>
    <cellStyle name="桁区切り 2" xfId="1692" xr:uid="{00000000-0005-0000-0000-000026070000}"/>
    <cellStyle name="桁区切り 2 2" xfId="2242" xr:uid="{00000000-0005-0000-0000-000027070000}"/>
    <cellStyle name="桁区切り 3" xfId="2521" xr:uid="{A5A7CBEB-2F79-4718-96BA-D5FEC2B19D89}"/>
    <cellStyle name="見出し 1 10" xfId="1693" xr:uid="{00000000-0005-0000-0000-000028070000}"/>
    <cellStyle name="見出し 1 11" xfId="1694" xr:uid="{00000000-0005-0000-0000-000029070000}"/>
    <cellStyle name="見出し 1 12" xfId="1695" xr:uid="{00000000-0005-0000-0000-00002A070000}"/>
    <cellStyle name="見出し 1 13" xfId="1696" xr:uid="{00000000-0005-0000-0000-00002B070000}"/>
    <cellStyle name="見出し 1 14" xfId="1697" xr:uid="{00000000-0005-0000-0000-00002C070000}"/>
    <cellStyle name="見出し 1 15" xfId="1698" xr:uid="{00000000-0005-0000-0000-00002D070000}"/>
    <cellStyle name="見出し 1 16" xfId="1699" xr:uid="{00000000-0005-0000-0000-00002E070000}"/>
    <cellStyle name="見出し 1 17" xfId="1700" xr:uid="{00000000-0005-0000-0000-00002F070000}"/>
    <cellStyle name="見出し 1 18" xfId="1701" xr:uid="{00000000-0005-0000-0000-000030070000}"/>
    <cellStyle name="見出し 1 19" xfId="1702" xr:uid="{00000000-0005-0000-0000-000031070000}"/>
    <cellStyle name="見出し 1 2" xfId="1703" xr:uid="{00000000-0005-0000-0000-000032070000}"/>
    <cellStyle name="見出し 1 20" xfId="1704" xr:uid="{00000000-0005-0000-0000-000033070000}"/>
    <cellStyle name="見出し 1 21" xfId="1705" xr:uid="{00000000-0005-0000-0000-000034070000}"/>
    <cellStyle name="見出し 1 22" xfId="1706" xr:uid="{00000000-0005-0000-0000-000035070000}"/>
    <cellStyle name="見出し 1 23" xfId="1707" xr:uid="{00000000-0005-0000-0000-000036070000}"/>
    <cellStyle name="見出し 1 24" xfId="1708" xr:uid="{00000000-0005-0000-0000-000037070000}"/>
    <cellStyle name="見出し 1 25" xfId="1709" xr:uid="{00000000-0005-0000-0000-000038070000}"/>
    <cellStyle name="見出し 1 26" xfId="1710" xr:uid="{00000000-0005-0000-0000-000039070000}"/>
    <cellStyle name="見出し 1 27" xfId="1711" xr:uid="{00000000-0005-0000-0000-00003A070000}"/>
    <cellStyle name="見出し 1 28" xfId="1712" xr:uid="{00000000-0005-0000-0000-00003B070000}"/>
    <cellStyle name="見出し 1 29" xfId="1713" xr:uid="{00000000-0005-0000-0000-00003C070000}"/>
    <cellStyle name="見出し 1 3" xfId="1714" xr:uid="{00000000-0005-0000-0000-00003D070000}"/>
    <cellStyle name="見出し 1 30" xfId="1715" xr:uid="{00000000-0005-0000-0000-00003E070000}"/>
    <cellStyle name="見出し 1 31" xfId="1716" xr:uid="{00000000-0005-0000-0000-00003F070000}"/>
    <cellStyle name="見出し 1 32" xfId="1717" xr:uid="{00000000-0005-0000-0000-000040070000}"/>
    <cellStyle name="見出し 1 33" xfId="1718" xr:uid="{00000000-0005-0000-0000-000041070000}"/>
    <cellStyle name="見出し 1 34" xfId="1719" xr:uid="{00000000-0005-0000-0000-000042070000}"/>
    <cellStyle name="見出し 1 35" xfId="1720" xr:uid="{00000000-0005-0000-0000-000043070000}"/>
    <cellStyle name="見出し 1 36" xfId="1721" xr:uid="{00000000-0005-0000-0000-000044070000}"/>
    <cellStyle name="見出し 1 37" xfId="1722" xr:uid="{00000000-0005-0000-0000-000045070000}"/>
    <cellStyle name="見出し 1 38" xfId="1723" xr:uid="{00000000-0005-0000-0000-000046070000}"/>
    <cellStyle name="見出し 1 39" xfId="1724" xr:uid="{00000000-0005-0000-0000-000047070000}"/>
    <cellStyle name="見出し 1 4" xfId="1725" xr:uid="{00000000-0005-0000-0000-000048070000}"/>
    <cellStyle name="見出し 1 40" xfId="1726" xr:uid="{00000000-0005-0000-0000-000049070000}"/>
    <cellStyle name="見出し 1 41" xfId="1727" xr:uid="{00000000-0005-0000-0000-00004A070000}"/>
    <cellStyle name="見出し 1 42" xfId="1728" xr:uid="{00000000-0005-0000-0000-00004B070000}"/>
    <cellStyle name="見出し 1 43" xfId="1729" xr:uid="{00000000-0005-0000-0000-00004C070000}"/>
    <cellStyle name="見出し 1 44" xfId="1730" xr:uid="{00000000-0005-0000-0000-00004D070000}"/>
    <cellStyle name="見出し 1 5" xfId="1731" xr:uid="{00000000-0005-0000-0000-00004E070000}"/>
    <cellStyle name="見出し 1 6" xfId="1732" xr:uid="{00000000-0005-0000-0000-00004F070000}"/>
    <cellStyle name="見出し 1 7" xfId="1733" xr:uid="{00000000-0005-0000-0000-000050070000}"/>
    <cellStyle name="見出し 1 8" xfId="1734" xr:uid="{00000000-0005-0000-0000-000051070000}"/>
    <cellStyle name="見出し 1 9" xfId="1735" xr:uid="{00000000-0005-0000-0000-000052070000}"/>
    <cellStyle name="見出し 2 10" xfId="1736" xr:uid="{00000000-0005-0000-0000-000053070000}"/>
    <cellStyle name="見出し 2 11" xfId="1737" xr:uid="{00000000-0005-0000-0000-000054070000}"/>
    <cellStyle name="見出し 2 12" xfId="1738" xr:uid="{00000000-0005-0000-0000-000055070000}"/>
    <cellStyle name="見出し 2 13" xfId="1739" xr:uid="{00000000-0005-0000-0000-000056070000}"/>
    <cellStyle name="見出し 2 14" xfId="1740" xr:uid="{00000000-0005-0000-0000-000057070000}"/>
    <cellStyle name="見出し 2 15" xfId="1741" xr:uid="{00000000-0005-0000-0000-000058070000}"/>
    <cellStyle name="見出し 2 16" xfId="1742" xr:uid="{00000000-0005-0000-0000-000059070000}"/>
    <cellStyle name="見出し 2 17" xfId="1743" xr:uid="{00000000-0005-0000-0000-00005A070000}"/>
    <cellStyle name="見出し 2 18" xfId="1744" xr:uid="{00000000-0005-0000-0000-00005B070000}"/>
    <cellStyle name="見出し 2 19" xfId="1745" xr:uid="{00000000-0005-0000-0000-00005C070000}"/>
    <cellStyle name="見出し 2 2" xfId="1746" xr:uid="{00000000-0005-0000-0000-00005D070000}"/>
    <cellStyle name="見出し 2 20" xfId="1747" xr:uid="{00000000-0005-0000-0000-00005E070000}"/>
    <cellStyle name="見出し 2 21" xfId="1748" xr:uid="{00000000-0005-0000-0000-00005F070000}"/>
    <cellStyle name="見出し 2 22" xfId="1749" xr:uid="{00000000-0005-0000-0000-000060070000}"/>
    <cellStyle name="見出し 2 23" xfId="1750" xr:uid="{00000000-0005-0000-0000-000061070000}"/>
    <cellStyle name="見出し 2 24" xfId="1751" xr:uid="{00000000-0005-0000-0000-000062070000}"/>
    <cellStyle name="見出し 2 25" xfId="1752" xr:uid="{00000000-0005-0000-0000-000063070000}"/>
    <cellStyle name="見出し 2 26" xfId="1753" xr:uid="{00000000-0005-0000-0000-000064070000}"/>
    <cellStyle name="見出し 2 27" xfId="1754" xr:uid="{00000000-0005-0000-0000-000065070000}"/>
    <cellStyle name="見出し 2 28" xfId="1755" xr:uid="{00000000-0005-0000-0000-000066070000}"/>
    <cellStyle name="見出し 2 29" xfId="1756" xr:uid="{00000000-0005-0000-0000-000067070000}"/>
    <cellStyle name="見出し 2 3" xfId="1757" xr:uid="{00000000-0005-0000-0000-000068070000}"/>
    <cellStyle name="見出し 2 30" xfId="1758" xr:uid="{00000000-0005-0000-0000-000069070000}"/>
    <cellStyle name="見出し 2 31" xfId="1759" xr:uid="{00000000-0005-0000-0000-00006A070000}"/>
    <cellStyle name="見出し 2 32" xfId="1760" xr:uid="{00000000-0005-0000-0000-00006B070000}"/>
    <cellStyle name="見出し 2 33" xfId="1761" xr:uid="{00000000-0005-0000-0000-00006C070000}"/>
    <cellStyle name="見出し 2 34" xfId="1762" xr:uid="{00000000-0005-0000-0000-00006D070000}"/>
    <cellStyle name="見出し 2 35" xfId="1763" xr:uid="{00000000-0005-0000-0000-00006E070000}"/>
    <cellStyle name="見出し 2 36" xfId="1764" xr:uid="{00000000-0005-0000-0000-00006F070000}"/>
    <cellStyle name="見出し 2 37" xfId="1765" xr:uid="{00000000-0005-0000-0000-000070070000}"/>
    <cellStyle name="見出し 2 38" xfId="1766" xr:uid="{00000000-0005-0000-0000-000071070000}"/>
    <cellStyle name="見出し 2 39" xfId="1767" xr:uid="{00000000-0005-0000-0000-000072070000}"/>
    <cellStyle name="見出し 2 4" xfId="1768" xr:uid="{00000000-0005-0000-0000-000073070000}"/>
    <cellStyle name="見出し 2 40" xfId="1769" xr:uid="{00000000-0005-0000-0000-000074070000}"/>
    <cellStyle name="見出し 2 41" xfId="1770" xr:uid="{00000000-0005-0000-0000-000075070000}"/>
    <cellStyle name="見出し 2 42" xfId="1771" xr:uid="{00000000-0005-0000-0000-000076070000}"/>
    <cellStyle name="見出し 2 43" xfId="1772" xr:uid="{00000000-0005-0000-0000-000077070000}"/>
    <cellStyle name="見出し 2 44" xfId="1773" xr:uid="{00000000-0005-0000-0000-000078070000}"/>
    <cellStyle name="見出し 2 5" xfId="1774" xr:uid="{00000000-0005-0000-0000-000079070000}"/>
    <cellStyle name="見出し 2 6" xfId="1775" xr:uid="{00000000-0005-0000-0000-00007A070000}"/>
    <cellStyle name="見出し 2 7" xfId="1776" xr:uid="{00000000-0005-0000-0000-00007B070000}"/>
    <cellStyle name="見出し 2 8" xfId="1777" xr:uid="{00000000-0005-0000-0000-00007C070000}"/>
    <cellStyle name="見出し 2 9" xfId="1778" xr:uid="{00000000-0005-0000-0000-00007D070000}"/>
    <cellStyle name="見出し 3 10" xfId="1779" xr:uid="{00000000-0005-0000-0000-00007E070000}"/>
    <cellStyle name="見出し 3 11" xfId="1780" xr:uid="{00000000-0005-0000-0000-00007F070000}"/>
    <cellStyle name="見出し 3 12" xfId="1781" xr:uid="{00000000-0005-0000-0000-000080070000}"/>
    <cellStyle name="見出し 3 13" xfId="1782" xr:uid="{00000000-0005-0000-0000-000081070000}"/>
    <cellStyle name="見出し 3 14" xfId="1783" xr:uid="{00000000-0005-0000-0000-000082070000}"/>
    <cellStyle name="見出し 3 15" xfId="1784" xr:uid="{00000000-0005-0000-0000-000083070000}"/>
    <cellStyle name="見出し 3 16" xfId="1785" xr:uid="{00000000-0005-0000-0000-000084070000}"/>
    <cellStyle name="見出し 3 17" xfId="1786" xr:uid="{00000000-0005-0000-0000-000085070000}"/>
    <cellStyle name="見出し 3 18" xfId="1787" xr:uid="{00000000-0005-0000-0000-000086070000}"/>
    <cellStyle name="見出し 3 19" xfId="1788" xr:uid="{00000000-0005-0000-0000-000087070000}"/>
    <cellStyle name="見出し 3 2" xfId="1789" xr:uid="{00000000-0005-0000-0000-000088070000}"/>
    <cellStyle name="見出し 3 20" xfId="1790" xr:uid="{00000000-0005-0000-0000-000089070000}"/>
    <cellStyle name="見出し 3 21" xfId="1791" xr:uid="{00000000-0005-0000-0000-00008A070000}"/>
    <cellStyle name="見出し 3 22" xfId="1792" xr:uid="{00000000-0005-0000-0000-00008B070000}"/>
    <cellStyle name="見出し 3 23" xfId="1793" xr:uid="{00000000-0005-0000-0000-00008C070000}"/>
    <cellStyle name="見出し 3 24" xfId="1794" xr:uid="{00000000-0005-0000-0000-00008D070000}"/>
    <cellStyle name="見出し 3 25" xfId="1795" xr:uid="{00000000-0005-0000-0000-00008E070000}"/>
    <cellStyle name="見出し 3 26" xfId="1796" xr:uid="{00000000-0005-0000-0000-00008F070000}"/>
    <cellStyle name="見出し 3 27" xfId="1797" xr:uid="{00000000-0005-0000-0000-000090070000}"/>
    <cellStyle name="見出し 3 28" xfId="1798" xr:uid="{00000000-0005-0000-0000-000091070000}"/>
    <cellStyle name="見出し 3 29" xfId="1799" xr:uid="{00000000-0005-0000-0000-000092070000}"/>
    <cellStyle name="見出し 3 3" xfId="1800" xr:uid="{00000000-0005-0000-0000-000093070000}"/>
    <cellStyle name="見出し 3 30" xfId="1801" xr:uid="{00000000-0005-0000-0000-000094070000}"/>
    <cellStyle name="見出し 3 31" xfId="1802" xr:uid="{00000000-0005-0000-0000-000095070000}"/>
    <cellStyle name="見出し 3 32" xfId="1803" xr:uid="{00000000-0005-0000-0000-000096070000}"/>
    <cellStyle name="見出し 3 33" xfId="1804" xr:uid="{00000000-0005-0000-0000-000097070000}"/>
    <cellStyle name="見出し 3 34" xfId="1805" xr:uid="{00000000-0005-0000-0000-000098070000}"/>
    <cellStyle name="見出し 3 35" xfId="1806" xr:uid="{00000000-0005-0000-0000-000099070000}"/>
    <cellStyle name="見出し 3 36" xfId="1807" xr:uid="{00000000-0005-0000-0000-00009A070000}"/>
    <cellStyle name="見出し 3 37" xfId="1808" xr:uid="{00000000-0005-0000-0000-00009B070000}"/>
    <cellStyle name="見出し 3 38" xfId="1809" xr:uid="{00000000-0005-0000-0000-00009C070000}"/>
    <cellStyle name="見出し 3 39" xfId="1810" xr:uid="{00000000-0005-0000-0000-00009D070000}"/>
    <cellStyle name="見出し 3 4" xfId="1811" xr:uid="{00000000-0005-0000-0000-00009E070000}"/>
    <cellStyle name="見出し 3 40" xfId="1812" xr:uid="{00000000-0005-0000-0000-00009F070000}"/>
    <cellStyle name="見出し 3 41" xfId="1813" xr:uid="{00000000-0005-0000-0000-0000A0070000}"/>
    <cellStyle name="見出し 3 42" xfId="1814" xr:uid="{00000000-0005-0000-0000-0000A1070000}"/>
    <cellStyle name="見出し 3 43" xfId="1815" xr:uid="{00000000-0005-0000-0000-0000A2070000}"/>
    <cellStyle name="見出し 3 44" xfId="1816" xr:uid="{00000000-0005-0000-0000-0000A3070000}"/>
    <cellStyle name="見出し 3 5" xfId="1817" xr:uid="{00000000-0005-0000-0000-0000A4070000}"/>
    <cellStyle name="見出し 3 6" xfId="1818" xr:uid="{00000000-0005-0000-0000-0000A5070000}"/>
    <cellStyle name="見出し 3 7" xfId="1819" xr:uid="{00000000-0005-0000-0000-0000A6070000}"/>
    <cellStyle name="見出し 3 8" xfId="1820" xr:uid="{00000000-0005-0000-0000-0000A7070000}"/>
    <cellStyle name="見出し 3 9" xfId="1821" xr:uid="{00000000-0005-0000-0000-0000A8070000}"/>
    <cellStyle name="見出し 4 10" xfId="1822" xr:uid="{00000000-0005-0000-0000-0000A9070000}"/>
    <cellStyle name="見出し 4 11" xfId="1823" xr:uid="{00000000-0005-0000-0000-0000AA070000}"/>
    <cellStyle name="見出し 4 12" xfId="1824" xr:uid="{00000000-0005-0000-0000-0000AB070000}"/>
    <cellStyle name="見出し 4 13" xfId="1825" xr:uid="{00000000-0005-0000-0000-0000AC070000}"/>
    <cellStyle name="見出し 4 14" xfId="1826" xr:uid="{00000000-0005-0000-0000-0000AD070000}"/>
    <cellStyle name="見出し 4 15" xfId="1827" xr:uid="{00000000-0005-0000-0000-0000AE070000}"/>
    <cellStyle name="見出し 4 16" xfId="1828" xr:uid="{00000000-0005-0000-0000-0000AF070000}"/>
    <cellStyle name="見出し 4 17" xfId="1829" xr:uid="{00000000-0005-0000-0000-0000B0070000}"/>
    <cellStyle name="見出し 4 18" xfId="1830" xr:uid="{00000000-0005-0000-0000-0000B1070000}"/>
    <cellStyle name="見出し 4 19" xfId="1831" xr:uid="{00000000-0005-0000-0000-0000B2070000}"/>
    <cellStyle name="見出し 4 2" xfId="1832" xr:uid="{00000000-0005-0000-0000-0000B3070000}"/>
    <cellStyle name="見出し 4 20" xfId="1833" xr:uid="{00000000-0005-0000-0000-0000B4070000}"/>
    <cellStyle name="見出し 4 21" xfId="1834" xr:uid="{00000000-0005-0000-0000-0000B5070000}"/>
    <cellStyle name="見出し 4 22" xfId="1835" xr:uid="{00000000-0005-0000-0000-0000B6070000}"/>
    <cellStyle name="見出し 4 23" xfId="1836" xr:uid="{00000000-0005-0000-0000-0000B7070000}"/>
    <cellStyle name="見出し 4 24" xfId="1837" xr:uid="{00000000-0005-0000-0000-0000B8070000}"/>
    <cellStyle name="見出し 4 25" xfId="1838" xr:uid="{00000000-0005-0000-0000-0000B9070000}"/>
    <cellStyle name="見出し 4 26" xfId="1839" xr:uid="{00000000-0005-0000-0000-0000BA070000}"/>
    <cellStyle name="見出し 4 27" xfId="1840" xr:uid="{00000000-0005-0000-0000-0000BB070000}"/>
    <cellStyle name="見出し 4 28" xfId="1841" xr:uid="{00000000-0005-0000-0000-0000BC070000}"/>
    <cellStyle name="見出し 4 29" xfId="1842" xr:uid="{00000000-0005-0000-0000-0000BD070000}"/>
    <cellStyle name="見出し 4 3" xfId="1843" xr:uid="{00000000-0005-0000-0000-0000BE070000}"/>
    <cellStyle name="見出し 4 30" xfId="1844" xr:uid="{00000000-0005-0000-0000-0000BF070000}"/>
    <cellStyle name="見出し 4 31" xfId="1845" xr:uid="{00000000-0005-0000-0000-0000C0070000}"/>
    <cellStyle name="見出し 4 32" xfId="1846" xr:uid="{00000000-0005-0000-0000-0000C1070000}"/>
    <cellStyle name="見出し 4 33" xfId="1847" xr:uid="{00000000-0005-0000-0000-0000C2070000}"/>
    <cellStyle name="見出し 4 34" xfId="1848" xr:uid="{00000000-0005-0000-0000-0000C3070000}"/>
    <cellStyle name="見出し 4 35" xfId="1849" xr:uid="{00000000-0005-0000-0000-0000C4070000}"/>
    <cellStyle name="見出し 4 36" xfId="1850" xr:uid="{00000000-0005-0000-0000-0000C5070000}"/>
    <cellStyle name="見出し 4 37" xfId="1851" xr:uid="{00000000-0005-0000-0000-0000C6070000}"/>
    <cellStyle name="見出し 4 38" xfId="1852" xr:uid="{00000000-0005-0000-0000-0000C7070000}"/>
    <cellStyle name="見出し 4 39" xfId="1853" xr:uid="{00000000-0005-0000-0000-0000C8070000}"/>
    <cellStyle name="見出し 4 4" xfId="1854" xr:uid="{00000000-0005-0000-0000-0000C9070000}"/>
    <cellStyle name="見出し 4 40" xfId="1855" xr:uid="{00000000-0005-0000-0000-0000CA070000}"/>
    <cellStyle name="見出し 4 41" xfId="1856" xr:uid="{00000000-0005-0000-0000-0000CB070000}"/>
    <cellStyle name="見出し 4 42" xfId="1857" xr:uid="{00000000-0005-0000-0000-0000CC070000}"/>
    <cellStyle name="見出し 4 43" xfId="1858" xr:uid="{00000000-0005-0000-0000-0000CD070000}"/>
    <cellStyle name="見出し 4 44" xfId="1859" xr:uid="{00000000-0005-0000-0000-0000CE070000}"/>
    <cellStyle name="見出し 4 5" xfId="1860" xr:uid="{00000000-0005-0000-0000-0000CF070000}"/>
    <cellStyle name="見出し 4 6" xfId="1861" xr:uid="{00000000-0005-0000-0000-0000D0070000}"/>
    <cellStyle name="見出し 4 7" xfId="1862" xr:uid="{00000000-0005-0000-0000-0000D1070000}"/>
    <cellStyle name="見出し 4 8" xfId="1863" xr:uid="{00000000-0005-0000-0000-0000D2070000}"/>
    <cellStyle name="見出し 4 9" xfId="1864" xr:uid="{00000000-0005-0000-0000-0000D3070000}"/>
    <cellStyle name="見出し１" xfId="1865" xr:uid="{00000000-0005-0000-0000-0000D4070000}"/>
    <cellStyle name="見出し2" xfId="1866" xr:uid="{00000000-0005-0000-0000-0000D5070000}"/>
    <cellStyle name="好" xfId="1867" xr:uid="{00000000-0005-0000-0000-0000D6070000}"/>
    <cellStyle name="差" xfId="1868" xr:uid="{00000000-0005-0000-0000-0000D7070000}"/>
    <cellStyle name="取り消し" xfId="1869" xr:uid="{00000000-0005-0000-0000-0000D8070000}"/>
    <cellStyle name="集計 10" xfId="1870" xr:uid="{00000000-0005-0000-0000-0000D9070000}"/>
    <cellStyle name="集計 10 2" xfId="2381" xr:uid="{00000000-0005-0000-0000-0000DA070000}"/>
    <cellStyle name="集計 11" xfId="1871" xr:uid="{00000000-0005-0000-0000-0000DB070000}"/>
    <cellStyle name="集計 11 2" xfId="2382" xr:uid="{00000000-0005-0000-0000-0000DC070000}"/>
    <cellStyle name="集計 12" xfId="1872" xr:uid="{00000000-0005-0000-0000-0000DD070000}"/>
    <cellStyle name="集計 12 2" xfId="2383" xr:uid="{00000000-0005-0000-0000-0000DE070000}"/>
    <cellStyle name="集計 13" xfId="1873" xr:uid="{00000000-0005-0000-0000-0000DF070000}"/>
    <cellStyle name="集計 13 2" xfId="2384" xr:uid="{00000000-0005-0000-0000-0000E0070000}"/>
    <cellStyle name="集計 14" xfId="1874" xr:uid="{00000000-0005-0000-0000-0000E1070000}"/>
    <cellStyle name="集計 14 2" xfId="2385" xr:uid="{00000000-0005-0000-0000-0000E2070000}"/>
    <cellStyle name="集計 15" xfId="1875" xr:uid="{00000000-0005-0000-0000-0000E3070000}"/>
    <cellStyle name="集計 15 2" xfId="2386" xr:uid="{00000000-0005-0000-0000-0000E4070000}"/>
    <cellStyle name="集計 16" xfId="1876" xr:uid="{00000000-0005-0000-0000-0000E5070000}"/>
    <cellStyle name="集計 16 2" xfId="2387" xr:uid="{00000000-0005-0000-0000-0000E6070000}"/>
    <cellStyle name="集計 17" xfId="1877" xr:uid="{00000000-0005-0000-0000-0000E7070000}"/>
    <cellStyle name="集計 17 2" xfId="2388" xr:uid="{00000000-0005-0000-0000-0000E8070000}"/>
    <cellStyle name="集計 18" xfId="1878" xr:uid="{00000000-0005-0000-0000-0000E9070000}"/>
    <cellStyle name="集計 18 2" xfId="2389" xr:uid="{00000000-0005-0000-0000-0000EA070000}"/>
    <cellStyle name="集計 19" xfId="1879" xr:uid="{00000000-0005-0000-0000-0000EB070000}"/>
    <cellStyle name="集計 19 2" xfId="2390" xr:uid="{00000000-0005-0000-0000-0000EC070000}"/>
    <cellStyle name="集計 2" xfId="1880" xr:uid="{00000000-0005-0000-0000-0000ED070000}"/>
    <cellStyle name="集計 2 2" xfId="2391" xr:uid="{00000000-0005-0000-0000-0000EE070000}"/>
    <cellStyle name="集計 20" xfId="1881" xr:uid="{00000000-0005-0000-0000-0000EF070000}"/>
    <cellStyle name="集計 20 2" xfId="2392" xr:uid="{00000000-0005-0000-0000-0000F0070000}"/>
    <cellStyle name="集計 21" xfId="1882" xr:uid="{00000000-0005-0000-0000-0000F1070000}"/>
    <cellStyle name="集計 21 2" xfId="2393" xr:uid="{00000000-0005-0000-0000-0000F2070000}"/>
    <cellStyle name="集計 22" xfId="1883" xr:uid="{00000000-0005-0000-0000-0000F3070000}"/>
    <cellStyle name="集計 22 2" xfId="2394" xr:uid="{00000000-0005-0000-0000-0000F4070000}"/>
    <cellStyle name="集計 23" xfId="1884" xr:uid="{00000000-0005-0000-0000-0000F5070000}"/>
    <cellStyle name="集計 23 2" xfId="2395" xr:uid="{00000000-0005-0000-0000-0000F6070000}"/>
    <cellStyle name="集計 24" xfId="1885" xr:uid="{00000000-0005-0000-0000-0000F7070000}"/>
    <cellStyle name="集計 24 2" xfId="2396" xr:uid="{00000000-0005-0000-0000-0000F8070000}"/>
    <cellStyle name="集計 25" xfId="1886" xr:uid="{00000000-0005-0000-0000-0000F9070000}"/>
    <cellStyle name="集計 25 2" xfId="2397" xr:uid="{00000000-0005-0000-0000-0000FA070000}"/>
    <cellStyle name="集計 26" xfId="1887" xr:uid="{00000000-0005-0000-0000-0000FB070000}"/>
    <cellStyle name="集計 26 2" xfId="2398" xr:uid="{00000000-0005-0000-0000-0000FC070000}"/>
    <cellStyle name="集計 27" xfId="1888" xr:uid="{00000000-0005-0000-0000-0000FD070000}"/>
    <cellStyle name="集計 27 2" xfId="2399" xr:uid="{00000000-0005-0000-0000-0000FE070000}"/>
    <cellStyle name="集計 28" xfId="1889" xr:uid="{00000000-0005-0000-0000-0000FF070000}"/>
    <cellStyle name="集計 28 2" xfId="2400" xr:uid="{00000000-0005-0000-0000-000000080000}"/>
    <cellStyle name="集計 29" xfId="1890" xr:uid="{00000000-0005-0000-0000-000001080000}"/>
    <cellStyle name="集計 29 2" xfId="2401" xr:uid="{00000000-0005-0000-0000-000002080000}"/>
    <cellStyle name="集計 3" xfId="1891" xr:uid="{00000000-0005-0000-0000-000003080000}"/>
    <cellStyle name="集計 3 2" xfId="2402" xr:uid="{00000000-0005-0000-0000-000004080000}"/>
    <cellStyle name="集計 30" xfId="1892" xr:uid="{00000000-0005-0000-0000-000005080000}"/>
    <cellStyle name="集計 30 2" xfId="2403" xr:uid="{00000000-0005-0000-0000-000006080000}"/>
    <cellStyle name="集計 31" xfId="1893" xr:uid="{00000000-0005-0000-0000-000007080000}"/>
    <cellStyle name="集計 31 2" xfId="2404" xr:uid="{00000000-0005-0000-0000-000008080000}"/>
    <cellStyle name="集計 32" xfId="1894" xr:uid="{00000000-0005-0000-0000-000009080000}"/>
    <cellStyle name="集計 32 2" xfId="2405" xr:uid="{00000000-0005-0000-0000-00000A080000}"/>
    <cellStyle name="集計 33" xfId="1895" xr:uid="{00000000-0005-0000-0000-00000B080000}"/>
    <cellStyle name="集計 33 2" xfId="2406" xr:uid="{00000000-0005-0000-0000-00000C080000}"/>
    <cellStyle name="集計 34" xfId="1896" xr:uid="{00000000-0005-0000-0000-00000D080000}"/>
    <cellStyle name="集計 34 2" xfId="2407" xr:uid="{00000000-0005-0000-0000-00000E080000}"/>
    <cellStyle name="集計 35" xfId="1897" xr:uid="{00000000-0005-0000-0000-00000F080000}"/>
    <cellStyle name="集計 35 2" xfId="2408" xr:uid="{00000000-0005-0000-0000-000010080000}"/>
    <cellStyle name="集計 36" xfId="1898" xr:uid="{00000000-0005-0000-0000-000011080000}"/>
    <cellStyle name="集計 36 2" xfId="2409" xr:uid="{00000000-0005-0000-0000-000012080000}"/>
    <cellStyle name="集計 37" xfId="1899" xr:uid="{00000000-0005-0000-0000-000013080000}"/>
    <cellStyle name="集計 37 2" xfId="2410" xr:uid="{00000000-0005-0000-0000-000014080000}"/>
    <cellStyle name="集計 38" xfId="1900" xr:uid="{00000000-0005-0000-0000-000015080000}"/>
    <cellStyle name="集計 38 2" xfId="2411" xr:uid="{00000000-0005-0000-0000-000016080000}"/>
    <cellStyle name="集計 39" xfId="1901" xr:uid="{00000000-0005-0000-0000-000017080000}"/>
    <cellStyle name="集計 39 2" xfId="2412" xr:uid="{00000000-0005-0000-0000-000018080000}"/>
    <cellStyle name="集計 4" xfId="1902" xr:uid="{00000000-0005-0000-0000-000019080000}"/>
    <cellStyle name="集計 4 2" xfId="2413" xr:uid="{00000000-0005-0000-0000-00001A080000}"/>
    <cellStyle name="集計 40" xfId="1903" xr:uid="{00000000-0005-0000-0000-00001B080000}"/>
    <cellStyle name="集計 40 2" xfId="2414" xr:uid="{00000000-0005-0000-0000-00001C080000}"/>
    <cellStyle name="集計 41" xfId="1904" xr:uid="{00000000-0005-0000-0000-00001D080000}"/>
    <cellStyle name="集計 41 2" xfId="2415" xr:uid="{00000000-0005-0000-0000-00001E080000}"/>
    <cellStyle name="集計 42" xfId="1905" xr:uid="{00000000-0005-0000-0000-00001F080000}"/>
    <cellStyle name="集計 42 2" xfId="2416" xr:uid="{00000000-0005-0000-0000-000020080000}"/>
    <cellStyle name="集計 43" xfId="1906" xr:uid="{00000000-0005-0000-0000-000021080000}"/>
    <cellStyle name="集計 43 2" xfId="2417" xr:uid="{00000000-0005-0000-0000-000022080000}"/>
    <cellStyle name="集計 44" xfId="1907" xr:uid="{00000000-0005-0000-0000-000023080000}"/>
    <cellStyle name="集計 44 2" xfId="2418" xr:uid="{00000000-0005-0000-0000-000024080000}"/>
    <cellStyle name="集計 5" xfId="1908" xr:uid="{00000000-0005-0000-0000-000025080000}"/>
    <cellStyle name="集計 5 2" xfId="2419" xr:uid="{00000000-0005-0000-0000-000026080000}"/>
    <cellStyle name="集計 6" xfId="1909" xr:uid="{00000000-0005-0000-0000-000027080000}"/>
    <cellStyle name="集計 6 2" xfId="2420" xr:uid="{00000000-0005-0000-0000-000028080000}"/>
    <cellStyle name="集計 7" xfId="1910" xr:uid="{00000000-0005-0000-0000-000029080000}"/>
    <cellStyle name="集計 7 2" xfId="2421" xr:uid="{00000000-0005-0000-0000-00002A080000}"/>
    <cellStyle name="集計 8" xfId="1911" xr:uid="{00000000-0005-0000-0000-00002B080000}"/>
    <cellStyle name="集計 8 2" xfId="2422" xr:uid="{00000000-0005-0000-0000-00002C080000}"/>
    <cellStyle name="集計 9" xfId="1912" xr:uid="{00000000-0005-0000-0000-00002D080000}"/>
    <cellStyle name="集計 9 2" xfId="2423" xr:uid="{00000000-0005-0000-0000-00002E080000}"/>
    <cellStyle name="出力 10" xfId="1913" xr:uid="{00000000-0005-0000-0000-00002F080000}"/>
    <cellStyle name="出力 10 2" xfId="2424" xr:uid="{00000000-0005-0000-0000-000030080000}"/>
    <cellStyle name="出力 11" xfId="1914" xr:uid="{00000000-0005-0000-0000-000031080000}"/>
    <cellStyle name="出力 11 2" xfId="2425" xr:uid="{00000000-0005-0000-0000-000032080000}"/>
    <cellStyle name="出力 12" xfId="1915" xr:uid="{00000000-0005-0000-0000-000033080000}"/>
    <cellStyle name="出力 12 2" xfId="2426" xr:uid="{00000000-0005-0000-0000-000034080000}"/>
    <cellStyle name="出力 13" xfId="1916" xr:uid="{00000000-0005-0000-0000-000035080000}"/>
    <cellStyle name="出力 13 2" xfId="2427" xr:uid="{00000000-0005-0000-0000-000036080000}"/>
    <cellStyle name="出力 14" xfId="1917" xr:uid="{00000000-0005-0000-0000-000037080000}"/>
    <cellStyle name="出力 14 2" xfId="2428" xr:uid="{00000000-0005-0000-0000-000038080000}"/>
    <cellStyle name="出力 15" xfId="1918" xr:uid="{00000000-0005-0000-0000-000039080000}"/>
    <cellStyle name="出力 15 2" xfId="2429" xr:uid="{00000000-0005-0000-0000-00003A080000}"/>
    <cellStyle name="出力 16" xfId="1919" xr:uid="{00000000-0005-0000-0000-00003B080000}"/>
    <cellStyle name="出力 16 2" xfId="2430" xr:uid="{00000000-0005-0000-0000-00003C080000}"/>
    <cellStyle name="出力 17" xfId="1920" xr:uid="{00000000-0005-0000-0000-00003D080000}"/>
    <cellStyle name="出力 17 2" xfId="2431" xr:uid="{00000000-0005-0000-0000-00003E080000}"/>
    <cellStyle name="出力 18" xfId="1921" xr:uid="{00000000-0005-0000-0000-00003F080000}"/>
    <cellStyle name="出力 18 2" xfId="2432" xr:uid="{00000000-0005-0000-0000-000040080000}"/>
    <cellStyle name="出力 19" xfId="1922" xr:uid="{00000000-0005-0000-0000-000041080000}"/>
    <cellStyle name="出力 19 2" xfId="2433" xr:uid="{00000000-0005-0000-0000-000042080000}"/>
    <cellStyle name="出力 2" xfId="1923" xr:uid="{00000000-0005-0000-0000-000043080000}"/>
    <cellStyle name="出力 2 2" xfId="2434" xr:uid="{00000000-0005-0000-0000-000044080000}"/>
    <cellStyle name="出力 20" xfId="1924" xr:uid="{00000000-0005-0000-0000-000045080000}"/>
    <cellStyle name="出力 20 2" xfId="2435" xr:uid="{00000000-0005-0000-0000-000046080000}"/>
    <cellStyle name="出力 21" xfId="1925" xr:uid="{00000000-0005-0000-0000-000047080000}"/>
    <cellStyle name="出力 21 2" xfId="2436" xr:uid="{00000000-0005-0000-0000-000048080000}"/>
    <cellStyle name="出力 22" xfId="1926" xr:uid="{00000000-0005-0000-0000-000049080000}"/>
    <cellStyle name="出力 22 2" xfId="2437" xr:uid="{00000000-0005-0000-0000-00004A080000}"/>
    <cellStyle name="出力 23" xfId="1927" xr:uid="{00000000-0005-0000-0000-00004B080000}"/>
    <cellStyle name="出力 23 2" xfId="2438" xr:uid="{00000000-0005-0000-0000-00004C080000}"/>
    <cellStyle name="出力 24" xfId="1928" xr:uid="{00000000-0005-0000-0000-00004D080000}"/>
    <cellStyle name="出力 24 2" xfId="2439" xr:uid="{00000000-0005-0000-0000-00004E080000}"/>
    <cellStyle name="出力 25" xfId="1929" xr:uid="{00000000-0005-0000-0000-00004F080000}"/>
    <cellStyle name="出力 25 2" xfId="2440" xr:uid="{00000000-0005-0000-0000-000050080000}"/>
    <cellStyle name="出力 26" xfId="1930" xr:uid="{00000000-0005-0000-0000-000051080000}"/>
    <cellStyle name="出力 26 2" xfId="2441" xr:uid="{00000000-0005-0000-0000-000052080000}"/>
    <cellStyle name="出力 27" xfId="1931" xr:uid="{00000000-0005-0000-0000-000053080000}"/>
    <cellStyle name="出力 27 2" xfId="2442" xr:uid="{00000000-0005-0000-0000-000054080000}"/>
    <cellStyle name="出力 28" xfId="1932" xr:uid="{00000000-0005-0000-0000-000055080000}"/>
    <cellStyle name="出力 28 2" xfId="2443" xr:uid="{00000000-0005-0000-0000-000056080000}"/>
    <cellStyle name="出力 29" xfId="1933" xr:uid="{00000000-0005-0000-0000-000057080000}"/>
    <cellStyle name="出力 29 2" xfId="2444" xr:uid="{00000000-0005-0000-0000-000058080000}"/>
    <cellStyle name="出力 3" xfId="1934" xr:uid="{00000000-0005-0000-0000-000059080000}"/>
    <cellStyle name="出力 3 2" xfId="2445" xr:uid="{00000000-0005-0000-0000-00005A080000}"/>
    <cellStyle name="出力 30" xfId="1935" xr:uid="{00000000-0005-0000-0000-00005B080000}"/>
    <cellStyle name="出力 30 2" xfId="2446" xr:uid="{00000000-0005-0000-0000-00005C080000}"/>
    <cellStyle name="出力 31" xfId="1936" xr:uid="{00000000-0005-0000-0000-00005D080000}"/>
    <cellStyle name="出力 31 2" xfId="2447" xr:uid="{00000000-0005-0000-0000-00005E080000}"/>
    <cellStyle name="出力 32" xfId="1937" xr:uid="{00000000-0005-0000-0000-00005F080000}"/>
    <cellStyle name="出力 32 2" xfId="2448" xr:uid="{00000000-0005-0000-0000-000060080000}"/>
    <cellStyle name="出力 33" xfId="1938" xr:uid="{00000000-0005-0000-0000-000061080000}"/>
    <cellStyle name="出力 33 2" xfId="2449" xr:uid="{00000000-0005-0000-0000-000062080000}"/>
    <cellStyle name="出力 34" xfId="1939" xr:uid="{00000000-0005-0000-0000-000063080000}"/>
    <cellStyle name="出力 34 2" xfId="2450" xr:uid="{00000000-0005-0000-0000-000064080000}"/>
    <cellStyle name="出力 35" xfId="1940" xr:uid="{00000000-0005-0000-0000-000065080000}"/>
    <cellStyle name="出力 35 2" xfId="2451" xr:uid="{00000000-0005-0000-0000-000066080000}"/>
    <cellStyle name="出力 36" xfId="1941" xr:uid="{00000000-0005-0000-0000-000067080000}"/>
    <cellStyle name="出力 36 2" xfId="2452" xr:uid="{00000000-0005-0000-0000-000068080000}"/>
    <cellStyle name="出力 37" xfId="1942" xr:uid="{00000000-0005-0000-0000-000069080000}"/>
    <cellStyle name="出力 37 2" xfId="2453" xr:uid="{00000000-0005-0000-0000-00006A080000}"/>
    <cellStyle name="出力 38" xfId="1943" xr:uid="{00000000-0005-0000-0000-00006B080000}"/>
    <cellStyle name="出力 38 2" xfId="2454" xr:uid="{00000000-0005-0000-0000-00006C080000}"/>
    <cellStyle name="出力 39" xfId="1944" xr:uid="{00000000-0005-0000-0000-00006D080000}"/>
    <cellStyle name="出力 39 2" xfId="2455" xr:uid="{00000000-0005-0000-0000-00006E080000}"/>
    <cellStyle name="出力 4" xfId="1945" xr:uid="{00000000-0005-0000-0000-00006F080000}"/>
    <cellStyle name="出力 4 2" xfId="2456" xr:uid="{00000000-0005-0000-0000-000070080000}"/>
    <cellStyle name="出力 40" xfId="1946" xr:uid="{00000000-0005-0000-0000-000071080000}"/>
    <cellStyle name="出力 40 2" xfId="2457" xr:uid="{00000000-0005-0000-0000-000072080000}"/>
    <cellStyle name="出力 41" xfId="1947" xr:uid="{00000000-0005-0000-0000-000073080000}"/>
    <cellStyle name="出力 41 2" xfId="2458" xr:uid="{00000000-0005-0000-0000-000074080000}"/>
    <cellStyle name="出力 42" xfId="1948" xr:uid="{00000000-0005-0000-0000-000075080000}"/>
    <cellStyle name="出力 42 2" xfId="2459" xr:uid="{00000000-0005-0000-0000-000076080000}"/>
    <cellStyle name="出力 43" xfId="1949" xr:uid="{00000000-0005-0000-0000-000077080000}"/>
    <cellStyle name="出力 43 2" xfId="2460" xr:uid="{00000000-0005-0000-0000-000078080000}"/>
    <cellStyle name="出力 44" xfId="1950" xr:uid="{00000000-0005-0000-0000-000079080000}"/>
    <cellStyle name="出力 44 2" xfId="2461" xr:uid="{00000000-0005-0000-0000-00007A080000}"/>
    <cellStyle name="出力 5" xfId="1951" xr:uid="{00000000-0005-0000-0000-00007B080000}"/>
    <cellStyle name="出力 5 2" xfId="2462" xr:uid="{00000000-0005-0000-0000-00007C080000}"/>
    <cellStyle name="出力 6" xfId="1952" xr:uid="{00000000-0005-0000-0000-00007D080000}"/>
    <cellStyle name="出力 6 2" xfId="2463" xr:uid="{00000000-0005-0000-0000-00007E080000}"/>
    <cellStyle name="出力 7" xfId="1953" xr:uid="{00000000-0005-0000-0000-00007F080000}"/>
    <cellStyle name="出力 7 2" xfId="2464" xr:uid="{00000000-0005-0000-0000-000080080000}"/>
    <cellStyle name="出力 8" xfId="1954" xr:uid="{00000000-0005-0000-0000-000081080000}"/>
    <cellStyle name="出力 8 2" xfId="2465" xr:uid="{00000000-0005-0000-0000-000082080000}"/>
    <cellStyle name="出力 9" xfId="1955" xr:uid="{00000000-0005-0000-0000-000083080000}"/>
    <cellStyle name="出力 9 2" xfId="2466" xr:uid="{00000000-0005-0000-0000-000084080000}"/>
    <cellStyle name="少数１位" xfId="1956" xr:uid="{00000000-0005-0000-0000-000085080000}"/>
    <cellStyle name="少数２位" xfId="1957" xr:uid="{00000000-0005-0000-0000-000086080000}"/>
    <cellStyle name="常规_LDF_LDSB_SFD01A顾客管理情报" xfId="1958" xr:uid="{00000000-0005-0000-0000-000087080000}"/>
    <cellStyle name="人月" xfId="1959" xr:uid="{00000000-0005-0000-0000-000088080000}"/>
    <cellStyle name="数値" xfId="1960" xr:uid="{00000000-0005-0000-0000-000089080000}"/>
    <cellStyle name="数値（桁区切り）" xfId="1961" xr:uid="{00000000-0005-0000-0000-00008A080000}"/>
    <cellStyle name="数値_(140784-1)次期R3" xfId="1962" xr:uid="{00000000-0005-0000-0000-00008B080000}"/>
    <cellStyle name="整数値" xfId="1963" xr:uid="{00000000-0005-0000-0000-00008C080000}"/>
    <cellStyle name="製品通知&quot;-&quot;" xfId="1964" xr:uid="{00000000-0005-0000-0000-00008D080000}"/>
    <cellStyle name="製品通知価格" xfId="1965" xr:uid="{00000000-0005-0000-0000-00008E080000}"/>
    <cellStyle name="製品通知日付" xfId="1966" xr:uid="{00000000-0005-0000-0000-00008F080000}"/>
    <cellStyle name="製品通知文字列" xfId="1967" xr:uid="{00000000-0005-0000-0000-000090080000}"/>
    <cellStyle name="説明文 10" xfId="1968" xr:uid="{00000000-0005-0000-0000-000091080000}"/>
    <cellStyle name="説明文 11" xfId="1969" xr:uid="{00000000-0005-0000-0000-000092080000}"/>
    <cellStyle name="説明文 12" xfId="1970" xr:uid="{00000000-0005-0000-0000-000093080000}"/>
    <cellStyle name="説明文 13" xfId="1971" xr:uid="{00000000-0005-0000-0000-000094080000}"/>
    <cellStyle name="説明文 14" xfId="1972" xr:uid="{00000000-0005-0000-0000-000095080000}"/>
    <cellStyle name="説明文 15" xfId="1973" xr:uid="{00000000-0005-0000-0000-000096080000}"/>
    <cellStyle name="説明文 16" xfId="1974" xr:uid="{00000000-0005-0000-0000-000097080000}"/>
    <cellStyle name="説明文 17" xfId="1975" xr:uid="{00000000-0005-0000-0000-000098080000}"/>
    <cellStyle name="説明文 18" xfId="1976" xr:uid="{00000000-0005-0000-0000-000099080000}"/>
    <cellStyle name="説明文 19" xfId="1977" xr:uid="{00000000-0005-0000-0000-00009A080000}"/>
    <cellStyle name="説明文 2" xfId="1978" xr:uid="{00000000-0005-0000-0000-00009B080000}"/>
    <cellStyle name="説明文 20" xfId="1979" xr:uid="{00000000-0005-0000-0000-00009C080000}"/>
    <cellStyle name="説明文 21" xfId="1980" xr:uid="{00000000-0005-0000-0000-00009D080000}"/>
    <cellStyle name="説明文 22" xfId="1981" xr:uid="{00000000-0005-0000-0000-00009E080000}"/>
    <cellStyle name="説明文 23" xfId="1982" xr:uid="{00000000-0005-0000-0000-00009F080000}"/>
    <cellStyle name="説明文 24" xfId="1983" xr:uid="{00000000-0005-0000-0000-0000A0080000}"/>
    <cellStyle name="説明文 25" xfId="1984" xr:uid="{00000000-0005-0000-0000-0000A1080000}"/>
    <cellStyle name="説明文 26" xfId="1985" xr:uid="{00000000-0005-0000-0000-0000A2080000}"/>
    <cellStyle name="説明文 27" xfId="1986" xr:uid="{00000000-0005-0000-0000-0000A3080000}"/>
    <cellStyle name="説明文 28" xfId="1987" xr:uid="{00000000-0005-0000-0000-0000A4080000}"/>
    <cellStyle name="説明文 29" xfId="1988" xr:uid="{00000000-0005-0000-0000-0000A5080000}"/>
    <cellStyle name="説明文 3" xfId="1989" xr:uid="{00000000-0005-0000-0000-0000A6080000}"/>
    <cellStyle name="説明文 30" xfId="1990" xr:uid="{00000000-0005-0000-0000-0000A7080000}"/>
    <cellStyle name="説明文 31" xfId="1991" xr:uid="{00000000-0005-0000-0000-0000A8080000}"/>
    <cellStyle name="説明文 32" xfId="1992" xr:uid="{00000000-0005-0000-0000-0000A9080000}"/>
    <cellStyle name="説明文 33" xfId="1993" xr:uid="{00000000-0005-0000-0000-0000AA080000}"/>
    <cellStyle name="説明文 34" xfId="1994" xr:uid="{00000000-0005-0000-0000-0000AB080000}"/>
    <cellStyle name="説明文 35" xfId="1995" xr:uid="{00000000-0005-0000-0000-0000AC080000}"/>
    <cellStyle name="説明文 36" xfId="1996" xr:uid="{00000000-0005-0000-0000-0000AD080000}"/>
    <cellStyle name="説明文 37" xfId="1997" xr:uid="{00000000-0005-0000-0000-0000AE080000}"/>
    <cellStyle name="説明文 38" xfId="1998" xr:uid="{00000000-0005-0000-0000-0000AF080000}"/>
    <cellStyle name="説明文 39" xfId="1999" xr:uid="{00000000-0005-0000-0000-0000B0080000}"/>
    <cellStyle name="説明文 4" xfId="2000" xr:uid="{00000000-0005-0000-0000-0000B1080000}"/>
    <cellStyle name="説明文 40" xfId="2001" xr:uid="{00000000-0005-0000-0000-0000B2080000}"/>
    <cellStyle name="説明文 41" xfId="2002" xr:uid="{00000000-0005-0000-0000-0000B3080000}"/>
    <cellStyle name="説明文 42" xfId="2003" xr:uid="{00000000-0005-0000-0000-0000B4080000}"/>
    <cellStyle name="説明文 43" xfId="2004" xr:uid="{00000000-0005-0000-0000-0000B5080000}"/>
    <cellStyle name="説明文 44" xfId="2005" xr:uid="{00000000-0005-0000-0000-0000B6080000}"/>
    <cellStyle name="説明文 5" xfId="2006" xr:uid="{00000000-0005-0000-0000-0000B7080000}"/>
    <cellStyle name="説明文 6" xfId="2007" xr:uid="{00000000-0005-0000-0000-0000B8080000}"/>
    <cellStyle name="説明文 7" xfId="2008" xr:uid="{00000000-0005-0000-0000-0000B9080000}"/>
    <cellStyle name="説明文 8" xfId="2009" xr:uid="{00000000-0005-0000-0000-0000BA080000}"/>
    <cellStyle name="説明文 9" xfId="2010" xr:uid="{00000000-0005-0000-0000-0000BB080000}"/>
    <cellStyle name="脱浦 [0.00]_~0007176" xfId="2011" xr:uid="{00000000-0005-0000-0000-0000BC080000}"/>
    <cellStyle name="脱浦_~0007176" xfId="2012" xr:uid="{00000000-0005-0000-0000-0000BD080000}"/>
    <cellStyle name="注释" xfId="2013" xr:uid="{00000000-0005-0000-0000-0000BE080000}"/>
    <cellStyle name="注释 2" xfId="2467" xr:uid="{00000000-0005-0000-0000-0000BF080000}"/>
    <cellStyle name="日付" xfId="2014" xr:uid="{00000000-0005-0000-0000-0000C0080000}"/>
    <cellStyle name="日付 2" xfId="2468" xr:uid="{00000000-0005-0000-0000-0000C1080000}"/>
    <cellStyle name="入力 10" xfId="2015" xr:uid="{00000000-0005-0000-0000-0000C2080000}"/>
    <cellStyle name="入力 10 2" xfId="2469" xr:uid="{00000000-0005-0000-0000-0000C3080000}"/>
    <cellStyle name="入力 11" xfId="2016" xr:uid="{00000000-0005-0000-0000-0000C4080000}"/>
    <cellStyle name="入力 11 2" xfId="2470" xr:uid="{00000000-0005-0000-0000-0000C5080000}"/>
    <cellStyle name="入力 12" xfId="2017" xr:uid="{00000000-0005-0000-0000-0000C6080000}"/>
    <cellStyle name="入力 12 2" xfId="2471" xr:uid="{00000000-0005-0000-0000-0000C7080000}"/>
    <cellStyle name="入力 13" xfId="2018" xr:uid="{00000000-0005-0000-0000-0000C8080000}"/>
    <cellStyle name="入力 13 2" xfId="2472" xr:uid="{00000000-0005-0000-0000-0000C9080000}"/>
    <cellStyle name="入力 14" xfId="2019" xr:uid="{00000000-0005-0000-0000-0000CA080000}"/>
    <cellStyle name="入力 14 2" xfId="2473" xr:uid="{00000000-0005-0000-0000-0000CB080000}"/>
    <cellStyle name="入力 15" xfId="2020" xr:uid="{00000000-0005-0000-0000-0000CC080000}"/>
    <cellStyle name="入力 15 2" xfId="2474" xr:uid="{00000000-0005-0000-0000-0000CD080000}"/>
    <cellStyle name="入力 16" xfId="2021" xr:uid="{00000000-0005-0000-0000-0000CE080000}"/>
    <cellStyle name="入力 16 2" xfId="2475" xr:uid="{00000000-0005-0000-0000-0000CF080000}"/>
    <cellStyle name="入力 17" xfId="2022" xr:uid="{00000000-0005-0000-0000-0000D0080000}"/>
    <cellStyle name="入力 17 2" xfId="2476" xr:uid="{00000000-0005-0000-0000-0000D1080000}"/>
    <cellStyle name="入力 18" xfId="2023" xr:uid="{00000000-0005-0000-0000-0000D2080000}"/>
    <cellStyle name="入力 18 2" xfId="2477" xr:uid="{00000000-0005-0000-0000-0000D3080000}"/>
    <cellStyle name="入力 19" xfId="2024" xr:uid="{00000000-0005-0000-0000-0000D4080000}"/>
    <cellStyle name="入力 19 2" xfId="2478" xr:uid="{00000000-0005-0000-0000-0000D5080000}"/>
    <cellStyle name="入力 2" xfId="2025" xr:uid="{00000000-0005-0000-0000-0000D6080000}"/>
    <cellStyle name="入力 2 2" xfId="2479" xr:uid="{00000000-0005-0000-0000-0000D7080000}"/>
    <cellStyle name="入力 20" xfId="2026" xr:uid="{00000000-0005-0000-0000-0000D8080000}"/>
    <cellStyle name="入力 20 2" xfId="2480" xr:uid="{00000000-0005-0000-0000-0000D9080000}"/>
    <cellStyle name="入力 21" xfId="2027" xr:uid="{00000000-0005-0000-0000-0000DA080000}"/>
    <cellStyle name="入力 21 2" xfId="2481" xr:uid="{00000000-0005-0000-0000-0000DB080000}"/>
    <cellStyle name="入力 22" xfId="2028" xr:uid="{00000000-0005-0000-0000-0000DC080000}"/>
    <cellStyle name="入力 22 2" xfId="2482" xr:uid="{00000000-0005-0000-0000-0000DD080000}"/>
    <cellStyle name="入力 23" xfId="2029" xr:uid="{00000000-0005-0000-0000-0000DE080000}"/>
    <cellStyle name="入力 23 2" xfId="2483" xr:uid="{00000000-0005-0000-0000-0000DF080000}"/>
    <cellStyle name="入力 24" xfId="2030" xr:uid="{00000000-0005-0000-0000-0000E0080000}"/>
    <cellStyle name="入力 24 2" xfId="2484" xr:uid="{00000000-0005-0000-0000-0000E1080000}"/>
    <cellStyle name="入力 25" xfId="2031" xr:uid="{00000000-0005-0000-0000-0000E2080000}"/>
    <cellStyle name="入力 25 2" xfId="2485" xr:uid="{00000000-0005-0000-0000-0000E3080000}"/>
    <cellStyle name="入力 26" xfId="2032" xr:uid="{00000000-0005-0000-0000-0000E4080000}"/>
    <cellStyle name="入力 26 2" xfId="2486" xr:uid="{00000000-0005-0000-0000-0000E5080000}"/>
    <cellStyle name="入力 27" xfId="2033" xr:uid="{00000000-0005-0000-0000-0000E6080000}"/>
    <cellStyle name="入力 27 2" xfId="2487" xr:uid="{00000000-0005-0000-0000-0000E7080000}"/>
    <cellStyle name="入力 28" xfId="2034" xr:uid="{00000000-0005-0000-0000-0000E8080000}"/>
    <cellStyle name="入力 28 2" xfId="2488" xr:uid="{00000000-0005-0000-0000-0000E9080000}"/>
    <cellStyle name="入力 29" xfId="2035" xr:uid="{00000000-0005-0000-0000-0000EA080000}"/>
    <cellStyle name="入力 29 2" xfId="2489" xr:uid="{00000000-0005-0000-0000-0000EB080000}"/>
    <cellStyle name="入力 3" xfId="2036" xr:uid="{00000000-0005-0000-0000-0000EC080000}"/>
    <cellStyle name="入力 3 2" xfId="2490" xr:uid="{00000000-0005-0000-0000-0000ED080000}"/>
    <cellStyle name="入力 30" xfId="2037" xr:uid="{00000000-0005-0000-0000-0000EE080000}"/>
    <cellStyle name="入力 30 2" xfId="2491" xr:uid="{00000000-0005-0000-0000-0000EF080000}"/>
    <cellStyle name="入力 31" xfId="2038" xr:uid="{00000000-0005-0000-0000-0000F0080000}"/>
    <cellStyle name="入力 31 2" xfId="2492" xr:uid="{00000000-0005-0000-0000-0000F1080000}"/>
    <cellStyle name="入力 32" xfId="2039" xr:uid="{00000000-0005-0000-0000-0000F2080000}"/>
    <cellStyle name="入力 32 2" xfId="2493" xr:uid="{00000000-0005-0000-0000-0000F3080000}"/>
    <cellStyle name="入力 33" xfId="2040" xr:uid="{00000000-0005-0000-0000-0000F4080000}"/>
    <cellStyle name="入力 33 2" xfId="2494" xr:uid="{00000000-0005-0000-0000-0000F5080000}"/>
    <cellStyle name="入力 34" xfId="2041" xr:uid="{00000000-0005-0000-0000-0000F6080000}"/>
    <cellStyle name="入力 34 2" xfId="2495" xr:uid="{00000000-0005-0000-0000-0000F7080000}"/>
    <cellStyle name="入力 35" xfId="2042" xr:uid="{00000000-0005-0000-0000-0000F8080000}"/>
    <cellStyle name="入力 35 2" xfId="2496" xr:uid="{00000000-0005-0000-0000-0000F9080000}"/>
    <cellStyle name="入力 36" xfId="2043" xr:uid="{00000000-0005-0000-0000-0000FA080000}"/>
    <cellStyle name="入力 36 2" xfId="2497" xr:uid="{00000000-0005-0000-0000-0000FB080000}"/>
    <cellStyle name="入力 37" xfId="2044" xr:uid="{00000000-0005-0000-0000-0000FC080000}"/>
    <cellStyle name="入力 37 2" xfId="2498" xr:uid="{00000000-0005-0000-0000-0000FD080000}"/>
    <cellStyle name="入力 38" xfId="2045" xr:uid="{00000000-0005-0000-0000-0000FE080000}"/>
    <cellStyle name="入力 38 2" xfId="2499" xr:uid="{00000000-0005-0000-0000-0000FF080000}"/>
    <cellStyle name="入力 39" xfId="2046" xr:uid="{00000000-0005-0000-0000-000000090000}"/>
    <cellStyle name="入力 39 2" xfId="2500" xr:uid="{00000000-0005-0000-0000-000001090000}"/>
    <cellStyle name="入力 4" xfId="2047" xr:uid="{00000000-0005-0000-0000-000002090000}"/>
    <cellStyle name="入力 4 2" xfId="2501" xr:uid="{00000000-0005-0000-0000-000003090000}"/>
    <cellStyle name="入力 40" xfId="2048" xr:uid="{00000000-0005-0000-0000-000004090000}"/>
    <cellStyle name="入力 40 2" xfId="2502" xr:uid="{00000000-0005-0000-0000-000005090000}"/>
    <cellStyle name="入力 41" xfId="2049" xr:uid="{00000000-0005-0000-0000-000006090000}"/>
    <cellStyle name="入力 41 2" xfId="2503" xr:uid="{00000000-0005-0000-0000-000007090000}"/>
    <cellStyle name="入力 42" xfId="2050" xr:uid="{00000000-0005-0000-0000-000008090000}"/>
    <cellStyle name="入力 42 2" xfId="2504" xr:uid="{00000000-0005-0000-0000-000009090000}"/>
    <cellStyle name="入力 43" xfId="2051" xr:uid="{00000000-0005-0000-0000-00000A090000}"/>
    <cellStyle name="入力 43 2" xfId="2505" xr:uid="{00000000-0005-0000-0000-00000B090000}"/>
    <cellStyle name="入力 44" xfId="2052" xr:uid="{00000000-0005-0000-0000-00000C090000}"/>
    <cellStyle name="入力 44 2" xfId="2506" xr:uid="{00000000-0005-0000-0000-00000D090000}"/>
    <cellStyle name="入力 5" xfId="2053" xr:uid="{00000000-0005-0000-0000-00000E090000}"/>
    <cellStyle name="入力 5 2" xfId="2507" xr:uid="{00000000-0005-0000-0000-00000F090000}"/>
    <cellStyle name="入力 6" xfId="2054" xr:uid="{00000000-0005-0000-0000-000010090000}"/>
    <cellStyle name="入力 6 2" xfId="2508" xr:uid="{00000000-0005-0000-0000-000011090000}"/>
    <cellStyle name="入力 7" xfId="2055" xr:uid="{00000000-0005-0000-0000-000012090000}"/>
    <cellStyle name="入力 7 2" xfId="2509" xr:uid="{00000000-0005-0000-0000-000013090000}"/>
    <cellStyle name="入力 8" xfId="2056" xr:uid="{00000000-0005-0000-0000-000014090000}"/>
    <cellStyle name="入力 8 2" xfId="2510" xr:uid="{00000000-0005-0000-0000-000015090000}"/>
    <cellStyle name="入力 9" xfId="2057" xr:uid="{00000000-0005-0000-0000-000016090000}"/>
    <cellStyle name="入力 9 2" xfId="2511" xr:uid="{00000000-0005-0000-0000-000017090000}"/>
    <cellStyle name="年" xfId="2058" xr:uid="{00000000-0005-0000-0000-000018090000}"/>
    <cellStyle name="年_ISA入力仕様書+080723（修正）" xfId="2059" xr:uid="{00000000-0005-0000-0000-000019090000}"/>
    <cellStyle name="年_ISA入力仕様書+080723（修正）_ISA入力仕様書+080723（修正）" xfId="2060" xr:uid="{00000000-0005-0000-0000-00001A090000}"/>
    <cellStyle name="年_ISA入力仕様書+080723（修正）_ISA入力仕様書20101117" xfId="2061" xr:uid="{00000000-0005-0000-0000-00001B090000}"/>
    <cellStyle name="年_ISA入力仕様書+080723（修正）_口振入力仕様書20101224" xfId="2062" xr:uid="{00000000-0005-0000-0000-00001C090000}"/>
    <cellStyle name="年_ISA入力仕様書+080723（修正）_口振入力仕様書20110114" xfId="2063" xr:uid="{00000000-0005-0000-0000-00001D090000}"/>
    <cellStyle name="年_ISA入力仕様書+080723（修正）_口振入力仕様書20110202" xfId="2064" xr:uid="{00000000-0005-0000-0000-00001E090000}"/>
    <cellStyle name="年_マスタテーブル定義090924_2" xfId="2065" xr:uid="{00000000-0005-0000-0000-00001F090000}"/>
    <cellStyle name="年_マスタテーブル定義090924_2_★★1．テーブル設計_0128" xfId="2066" xr:uid="{00000000-0005-0000-0000-000020090000}"/>
    <cellStyle name="年_マスタテーブル定義090924_2_さあさマスタテーブル定義110126" xfId="2067" xr:uid="{00000000-0005-0000-0000-000021090000}"/>
    <cellStyle name="年_マスタテーブル定義090924_2_マスタテーブル定義110126" xfId="2068" xr:uid="{00000000-0005-0000-0000-000022090000}"/>
    <cellStyle name="年_第一生命案件入力仕様書 080616" xfId="2069" xr:uid="{00000000-0005-0000-0000-000023090000}"/>
    <cellStyle name="年_第一生命案件入力仕様書 080616_ISA入力仕様書+080723（修正）" xfId="2070" xr:uid="{00000000-0005-0000-0000-000024090000}"/>
    <cellStyle name="年_第一生命案件入力仕様書 080616_ISA入力仕様書20101117" xfId="2071" xr:uid="{00000000-0005-0000-0000-000025090000}"/>
    <cellStyle name="年_第一生命案件入力仕様書 080616_マスタテーブル定義090924_2" xfId="2072" xr:uid="{00000000-0005-0000-0000-000026090000}"/>
    <cellStyle name="年_第一生命案件入力仕様書 080616_マスタテーブル定義090924_2_★★1．テーブル設計_0128" xfId="2073" xr:uid="{00000000-0005-0000-0000-000027090000}"/>
    <cellStyle name="年_第一生命案件入力仕様書 080616_マスタテーブル定義090924_2_さあさマスタテーブル定義110126" xfId="2074" xr:uid="{00000000-0005-0000-0000-000028090000}"/>
    <cellStyle name="年_第一生命案件入力仕様書 080616_マスタテーブル定義090924_2_マスタテーブル定義110126" xfId="2075" xr:uid="{00000000-0005-0000-0000-000029090000}"/>
    <cellStyle name="年_第一生命案件入力仕様書 080616_記入率" xfId="2076" xr:uid="{00000000-0005-0000-0000-00002A090000}"/>
    <cellStyle name="年_第一生命案件入力仕様書 080616_記入率_マスタテーブル定義090924_2" xfId="2077" xr:uid="{00000000-0005-0000-0000-00002B090000}"/>
    <cellStyle name="年_第一生命案件入力仕様書 080616_記入率_マスタテーブル定義090924_2_★★1．テーブル設計_0128" xfId="2078" xr:uid="{00000000-0005-0000-0000-00002C090000}"/>
    <cellStyle name="年_第一生命案件入力仕様書 080616_記入率_マスタテーブル定義090924_2_さあさマスタテーブル定義110126" xfId="2079" xr:uid="{00000000-0005-0000-0000-00002D090000}"/>
    <cellStyle name="年_第一生命案件入力仕様書 080616_記入率_マスタテーブル定義090924_2_マスタテーブル定義110126" xfId="2080" xr:uid="{00000000-0005-0000-0000-00002E090000}"/>
    <cellStyle name="年_第一生命案件入力仕様書 080616_口振入力仕様書20101224" xfId="2081" xr:uid="{00000000-0005-0000-0000-00002F090000}"/>
    <cellStyle name="年_第一生命案件入力仕様書 080616_口振入力仕様書20110114" xfId="2082" xr:uid="{00000000-0005-0000-0000-000030090000}"/>
    <cellStyle name="年_第一生命案件入力仕様書 080616_口振入力仕様書20110202" xfId="2083" xr:uid="{00000000-0005-0000-0000-000031090000}"/>
    <cellStyle name="年_第一生命案件入力仕様書 080616_第一生命案件入力仕様書+080804" xfId="2084" xr:uid="{00000000-0005-0000-0000-000032090000}"/>
    <cellStyle name="年_第一生命案件入力仕様書 080616_第一生命案件入力仕様書+080804_マスタテーブル定義090924_2" xfId="2085" xr:uid="{00000000-0005-0000-0000-000033090000}"/>
    <cellStyle name="年_第一生命案件入力仕様書 080616_第一生命案件入力仕様書+080804_マスタテーブル定義090924_2_★★1．テーブル設計_0128" xfId="2086" xr:uid="{00000000-0005-0000-0000-000034090000}"/>
    <cellStyle name="年_第一生命案件入力仕様書 080616_第一生命案件入力仕様書+080804_マスタテーブル定義090924_2_さあさマスタテーブル定義110126" xfId="2087" xr:uid="{00000000-0005-0000-0000-000035090000}"/>
    <cellStyle name="年_第一生命案件入力仕様書 080616_第一生命案件入力仕様書+080804_マスタテーブル定義090924_2_マスタテーブル定義110126" xfId="2088" xr:uid="{00000000-0005-0000-0000-000036090000}"/>
    <cellStyle name="年月日" xfId="2089" xr:uid="{00000000-0005-0000-0000-000037090000}"/>
    <cellStyle name="標?_Pacific Region P&amp;L" xfId="2090" xr:uid="{00000000-0005-0000-0000-000038090000}"/>
    <cellStyle name="標準" xfId="0" builtinId="0"/>
    <cellStyle name="標準 10" xfId="2091" xr:uid="{00000000-0005-0000-0000-00003A090000}"/>
    <cellStyle name="標準 10 2" xfId="2092" xr:uid="{00000000-0005-0000-0000-00003B090000}"/>
    <cellStyle name="標準 10_★★1．テーブル設計_0128" xfId="2093" xr:uid="{00000000-0005-0000-0000-00003C090000}"/>
    <cellStyle name="標準 11" xfId="2094" xr:uid="{00000000-0005-0000-0000-00003D090000}"/>
    <cellStyle name="標準 11 2" xfId="2095" xr:uid="{00000000-0005-0000-0000-00003E090000}"/>
    <cellStyle name="標準 11_★★1．テーブル設計_0128" xfId="2096" xr:uid="{00000000-0005-0000-0000-00003F090000}"/>
    <cellStyle name="標準 12" xfId="2097" xr:uid="{00000000-0005-0000-0000-000040090000}"/>
    <cellStyle name="標準 12 2" xfId="2098" xr:uid="{00000000-0005-0000-0000-000041090000}"/>
    <cellStyle name="標準 12_★★1．テーブル設計_0128" xfId="2099" xr:uid="{00000000-0005-0000-0000-000042090000}"/>
    <cellStyle name="標準 13" xfId="2100" xr:uid="{00000000-0005-0000-0000-000043090000}"/>
    <cellStyle name="標準 13 2" xfId="2101" xr:uid="{00000000-0005-0000-0000-000044090000}"/>
    <cellStyle name="標準 13_★★1．テーブル設計_0128" xfId="2102" xr:uid="{00000000-0005-0000-0000-000045090000}"/>
    <cellStyle name="標準 14" xfId="2103" xr:uid="{00000000-0005-0000-0000-000046090000}"/>
    <cellStyle name="標準 14 2" xfId="2104" xr:uid="{00000000-0005-0000-0000-000047090000}"/>
    <cellStyle name="標準 14_★★1．テーブル設計_0128" xfId="2105" xr:uid="{00000000-0005-0000-0000-000048090000}"/>
    <cellStyle name="標準 15" xfId="2106" xr:uid="{00000000-0005-0000-0000-000049090000}"/>
    <cellStyle name="標準 15 2" xfId="2107" xr:uid="{00000000-0005-0000-0000-00004A090000}"/>
    <cellStyle name="標準 15_★★1．テーブル設計_0128" xfId="2108" xr:uid="{00000000-0005-0000-0000-00004B090000}"/>
    <cellStyle name="標準 16" xfId="2109" xr:uid="{00000000-0005-0000-0000-00004C090000}"/>
    <cellStyle name="標準 16 2" xfId="2110" xr:uid="{00000000-0005-0000-0000-00004D090000}"/>
    <cellStyle name="標準 16_★★1．テーブル設計_0128" xfId="2111" xr:uid="{00000000-0005-0000-0000-00004E090000}"/>
    <cellStyle name="標準 17" xfId="2112" xr:uid="{00000000-0005-0000-0000-00004F090000}"/>
    <cellStyle name="標準 17 2" xfId="2113" xr:uid="{00000000-0005-0000-0000-000050090000}"/>
    <cellStyle name="標準 17_★★1．テーブル設計_0128" xfId="2114" xr:uid="{00000000-0005-0000-0000-000051090000}"/>
    <cellStyle name="標準 18" xfId="2115" xr:uid="{00000000-0005-0000-0000-000052090000}"/>
    <cellStyle name="標準 18 2" xfId="2116" xr:uid="{00000000-0005-0000-0000-000053090000}"/>
    <cellStyle name="標準 18_★★1．テーブル設計_0128" xfId="2117" xr:uid="{00000000-0005-0000-0000-000054090000}"/>
    <cellStyle name="標準 19" xfId="2118" xr:uid="{00000000-0005-0000-0000-000055090000}"/>
    <cellStyle name="標準 19 2" xfId="2119" xr:uid="{00000000-0005-0000-0000-000056090000}"/>
    <cellStyle name="標準 19_★★1．テーブル設計_0128" xfId="2120" xr:uid="{00000000-0005-0000-0000-000057090000}"/>
    <cellStyle name="標準 2" xfId="2121" xr:uid="{00000000-0005-0000-0000-000058090000}"/>
    <cellStyle name="標準 2 2" xfId="2122" xr:uid="{00000000-0005-0000-0000-000059090000}"/>
    <cellStyle name="標準 2 2 2" xfId="2123" xr:uid="{00000000-0005-0000-0000-00005A090000}"/>
    <cellStyle name="標準 2 2 3" xfId="2513" xr:uid="{00000000-0005-0000-0000-00005B090000}"/>
    <cellStyle name="標準 2 2_★★1．テーブル設計_0128" xfId="2124" xr:uid="{00000000-0005-0000-0000-00005C090000}"/>
    <cellStyle name="標準 2 3" xfId="2125" xr:uid="{00000000-0005-0000-0000-00005D090000}"/>
    <cellStyle name="標準 2 3 2" xfId="2126" xr:uid="{00000000-0005-0000-0000-00005E090000}"/>
    <cellStyle name="標準 2 3_★★1．テーブル設計_0128" xfId="2127" xr:uid="{00000000-0005-0000-0000-00005F090000}"/>
    <cellStyle name="標準 2 4" xfId="2514" xr:uid="{00000000-0005-0000-0000-000060090000}"/>
    <cellStyle name="標準 2 5" xfId="2512" xr:uid="{00000000-0005-0000-0000-000061090000}"/>
    <cellStyle name="標準 2_【特許管理_中間チーム】業務分析表_Ver0.7" xfId="2128" xr:uid="{00000000-0005-0000-0000-000062090000}"/>
    <cellStyle name="標準 20" xfId="2129" xr:uid="{00000000-0005-0000-0000-000063090000}"/>
    <cellStyle name="標準 20 2" xfId="2130" xr:uid="{00000000-0005-0000-0000-000064090000}"/>
    <cellStyle name="標準 20_★★1．テーブル設計_0128" xfId="2131" xr:uid="{00000000-0005-0000-0000-000065090000}"/>
    <cellStyle name="標準 21" xfId="2132" xr:uid="{00000000-0005-0000-0000-000066090000}"/>
    <cellStyle name="標準 21 2" xfId="2133" xr:uid="{00000000-0005-0000-0000-000067090000}"/>
    <cellStyle name="標準 21_★★1．テーブル設計_0128" xfId="2134" xr:uid="{00000000-0005-0000-0000-000068090000}"/>
    <cellStyle name="標準 22" xfId="2135" xr:uid="{00000000-0005-0000-0000-000069090000}"/>
    <cellStyle name="標準 22 2" xfId="2136" xr:uid="{00000000-0005-0000-0000-00006A090000}"/>
    <cellStyle name="標準 22_★★1．テーブル設計_0128" xfId="2137" xr:uid="{00000000-0005-0000-0000-00006B090000}"/>
    <cellStyle name="標準 23" xfId="2138" xr:uid="{00000000-0005-0000-0000-00006C090000}"/>
    <cellStyle name="標準 23 2" xfId="2139" xr:uid="{00000000-0005-0000-0000-00006D090000}"/>
    <cellStyle name="標準 23_★★1．テーブル設計_0128" xfId="2140" xr:uid="{00000000-0005-0000-0000-00006E090000}"/>
    <cellStyle name="標準 24" xfId="2141" xr:uid="{00000000-0005-0000-0000-00006F090000}"/>
    <cellStyle name="標準 24 2" xfId="2142" xr:uid="{00000000-0005-0000-0000-000070090000}"/>
    <cellStyle name="標準 24_★★1．テーブル設計_0128" xfId="2143" xr:uid="{00000000-0005-0000-0000-000071090000}"/>
    <cellStyle name="標準 25" xfId="2144" xr:uid="{00000000-0005-0000-0000-000072090000}"/>
    <cellStyle name="標準 25 2" xfId="2145" xr:uid="{00000000-0005-0000-0000-000073090000}"/>
    <cellStyle name="標準 25_★★1．テーブル設計_0128" xfId="2146" xr:uid="{00000000-0005-0000-0000-000074090000}"/>
    <cellStyle name="標準 26" xfId="2147" xr:uid="{00000000-0005-0000-0000-000075090000}"/>
    <cellStyle name="標準 26 2" xfId="2148" xr:uid="{00000000-0005-0000-0000-000076090000}"/>
    <cellStyle name="標準 26_★★1．テーブル設計_0128" xfId="2149" xr:uid="{00000000-0005-0000-0000-000077090000}"/>
    <cellStyle name="標準 27" xfId="2150" xr:uid="{00000000-0005-0000-0000-000078090000}"/>
    <cellStyle name="標準 27 2" xfId="2151" xr:uid="{00000000-0005-0000-0000-000079090000}"/>
    <cellStyle name="標準 27_★★1．テーブル設計_0128" xfId="2152" xr:uid="{00000000-0005-0000-0000-00007A090000}"/>
    <cellStyle name="標準 28" xfId="2153" xr:uid="{00000000-0005-0000-0000-00007B090000}"/>
    <cellStyle name="標準 28 2" xfId="2154" xr:uid="{00000000-0005-0000-0000-00007C090000}"/>
    <cellStyle name="標準 28_★★1．テーブル設計_0128" xfId="2155" xr:uid="{00000000-0005-0000-0000-00007D090000}"/>
    <cellStyle name="標準 29" xfId="2156" xr:uid="{00000000-0005-0000-0000-00007E090000}"/>
    <cellStyle name="標準 29 2" xfId="2157" xr:uid="{00000000-0005-0000-0000-00007F090000}"/>
    <cellStyle name="標準 29_★★1．テーブル設計_0128" xfId="2158" xr:uid="{00000000-0005-0000-0000-000080090000}"/>
    <cellStyle name="標準 3" xfId="2159" xr:uid="{00000000-0005-0000-0000-000081090000}"/>
    <cellStyle name="標準 3 2" xfId="2160" xr:uid="{00000000-0005-0000-0000-000082090000}"/>
    <cellStyle name="標準 3 3" xfId="2241" xr:uid="{00000000-0005-0000-0000-000083090000}"/>
    <cellStyle name="標準 3_★★1．テーブル設計_0128" xfId="2161" xr:uid="{00000000-0005-0000-0000-000084090000}"/>
    <cellStyle name="標準 30" xfId="2162" xr:uid="{00000000-0005-0000-0000-000085090000}"/>
    <cellStyle name="標準 30 2" xfId="2163" xr:uid="{00000000-0005-0000-0000-000086090000}"/>
    <cellStyle name="標準 30_★★1．テーブル設計_0128" xfId="2164" xr:uid="{00000000-0005-0000-0000-000087090000}"/>
    <cellStyle name="標準 31" xfId="2165" xr:uid="{00000000-0005-0000-0000-000088090000}"/>
    <cellStyle name="標準 31 2" xfId="2166" xr:uid="{00000000-0005-0000-0000-000089090000}"/>
    <cellStyle name="標準 31_★★1．テーブル設計_0128" xfId="2167" xr:uid="{00000000-0005-0000-0000-00008A090000}"/>
    <cellStyle name="標準 32" xfId="2168" xr:uid="{00000000-0005-0000-0000-00008B090000}"/>
    <cellStyle name="標準 32 2" xfId="2169" xr:uid="{00000000-0005-0000-0000-00008C090000}"/>
    <cellStyle name="標準 32_★★1．テーブル設計_0128" xfId="2170" xr:uid="{00000000-0005-0000-0000-00008D090000}"/>
    <cellStyle name="標準 33" xfId="2171" xr:uid="{00000000-0005-0000-0000-00008E090000}"/>
    <cellStyle name="標準 33 2" xfId="2172" xr:uid="{00000000-0005-0000-0000-00008F090000}"/>
    <cellStyle name="標準 33_★★1．テーブル設計_0128" xfId="2173" xr:uid="{00000000-0005-0000-0000-000090090000}"/>
    <cellStyle name="標準 34" xfId="2174" xr:uid="{00000000-0005-0000-0000-000091090000}"/>
    <cellStyle name="標準 34 2" xfId="2175" xr:uid="{00000000-0005-0000-0000-000092090000}"/>
    <cellStyle name="標準 34_★★1．テーブル設計_0128" xfId="2176" xr:uid="{00000000-0005-0000-0000-000093090000}"/>
    <cellStyle name="標準 35" xfId="2177" xr:uid="{00000000-0005-0000-0000-000094090000}"/>
    <cellStyle name="標準 35 2" xfId="2178" xr:uid="{00000000-0005-0000-0000-000095090000}"/>
    <cellStyle name="標準 35_★★1．テーブル設計_0128" xfId="2179" xr:uid="{00000000-0005-0000-0000-000096090000}"/>
    <cellStyle name="標準 36" xfId="2180" xr:uid="{00000000-0005-0000-0000-000097090000}"/>
    <cellStyle name="標準 36 2" xfId="2181" xr:uid="{00000000-0005-0000-0000-000098090000}"/>
    <cellStyle name="標準 36_★★1．テーブル設計_0128" xfId="2182" xr:uid="{00000000-0005-0000-0000-000099090000}"/>
    <cellStyle name="標準 37" xfId="2183" xr:uid="{00000000-0005-0000-0000-00009A090000}"/>
    <cellStyle name="標準 37 2" xfId="2184" xr:uid="{00000000-0005-0000-0000-00009B090000}"/>
    <cellStyle name="標準 37_★★1．テーブル設計_0128" xfId="2185" xr:uid="{00000000-0005-0000-0000-00009C090000}"/>
    <cellStyle name="標準 38" xfId="2186" xr:uid="{00000000-0005-0000-0000-00009D090000}"/>
    <cellStyle name="標準 38 2" xfId="2187" xr:uid="{00000000-0005-0000-0000-00009E090000}"/>
    <cellStyle name="標準 38_★★1．テーブル設計_0128" xfId="2188" xr:uid="{00000000-0005-0000-0000-00009F090000}"/>
    <cellStyle name="標準 39" xfId="2189" xr:uid="{00000000-0005-0000-0000-0000A0090000}"/>
    <cellStyle name="標準 39 2" xfId="2190" xr:uid="{00000000-0005-0000-0000-0000A1090000}"/>
    <cellStyle name="標準 39 2 2" xfId="2191" xr:uid="{00000000-0005-0000-0000-0000A2090000}"/>
    <cellStyle name="標準 39 2_★★1．テーブル設計_0128" xfId="2192" xr:uid="{00000000-0005-0000-0000-0000A3090000}"/>
    <cellStyle name="標準 39 3" xfId="2193" xr:uid="{00000000-0005-0000-0000-0000A4090000}"/>
    <cellStyle name="標準 39 3 2" xfId="2194" xr:uid="{00000000-0005-0000-0000-0000A5090000}"/>
    <cellStyle name="標準 4" xfId="2195" xr:uid="{00000000-0005-0000-0000-0000A6090000}"/>
    <cellStyle name="標準 5" xfId="2196" xr:uid="{00000000-0005-0000-0000-0000A7090000}"/>
    <cellStyle name="標準 6" xfId="2240" xr:uid="{00000000-0005-0000-0000-0000A8090000}"/>
    <cellStyle name="標準 7" xfId="2519" xr:uid="{6593FB5D-BE60-4414-AF93-03AFB3BC96B1}"/>
    <cellStyle name="標準 8" xfId="2522" xr:uid="{3A80FE2D-49F7-4A3D-AEF8-A3631238E6B5}"/>
    <cellStyle name="標準　ｺﾞｼｯｸ　11" xfId="2197" xr:uid="{00000000-0005-0000-0000-0000A9090000}"/>
    <cellStyle name="標準１" xfId="2198" xr:uid="{00000000-0005-0000-0000-0000AA090000}"/>
    <cellStyle name="標準２" xfId="2199" xr:uid="{00000000-0005-0000-0000-0000AB090000}"/>
    <cellStyle name="標準Ａ" xfId="2200" xr:uid="{00000000-0005-0000-0000-0000AC090000}"/>
    <cellStyle name="標準TY" xfId="2201" xr:uid="{00000000-0005-0000-0000-0000AD090000}"/>
    <cellStyle name="標準仕様書" xfId="2202" xr:uid="{00000000-0005-0000-0000-0000AE090000}"/>
    <cellStyle name="表旨巧・・ハイパーリンク" xfId="2203" xr:uid="{00000000-0005-0000-0000-0000AF090000}"/>
    <cellStyle name="不良" xfId="2204" xr:uid="{00000000-0005-0000-0000-0000B0090000}"/>
    <cellStyle name="付表" xfId="2205" xr:uid="{00000000-0005-0000-0000-0000B1090000}"/>
    <cellStyle name="普通" xfId="2206" xr:uid="{00000000-0005-0000-0000-0000B2090000}"/>
    <cellStyle name="文字" xfId="2207" xr:uid="{00000000-0005-0000-0000-0000B3090000}"/>
    <cellStyle name="文字列" xfId="2208" xr:uid="{00000000-0005-0000-0000-0000B4090000}"/>
    <cellStyle name="磨葬e義" xfId="2209" xr:uid="{00000000-0005-0000-0000-0000B5090000}"/>
    <cellStyle name="未定義" xfId="2210" xr:uid="{00000000-0005-0000-0000-0000B6090000}"/>
    <cellStyle name="網" xfId="2211" xr:uid="{00000000-0005-0000-0000-0000B7090000}"/>
    <cellStyle name="良" xfId="2212" xr:uid="{00000000-0005-0000-0000-0000B8090000}"/>
    <cellStyle name="良_基本設計書 _Ver1(1).0_070905" xfId="2213" xr:uid="{00000000-0005-0000-0000-0000B9090000}"/>
    <cellStyle name="良_基本設計書_Ver1(1).0_070907" xfId="2214" xr:uid="{00000000-0005-0000-0000-0000BA090000}"/>
    <cellStyle name="强调文字颜色 1" xfId="2215" xr:uid="{00000000-0005-0000-0000-0000BB090000}"/>
    <cellStyle name="强调文字颜色 2" xfId="2216" xr:uid="{00000000-0005-0000-0000-0000BC090000}"/>
    <cellStyle name="强调文字颜色 3" xfId="2217" xr:uid="{00000000-0005-0000-0000-0000BD090000}"/>
    <cellStyle name="强调文字颜色 4" xfId="2218" xr:uid="{00000000-0005-0000-0000-0000BE090000}"/>
    <cellStyle name="强调文字颜色 5" xfId="2219" xr:uid="{00000000-0005-0000-0000-0000BF090000}"/>
    <cellStyle name="强调文字颜色 6" xfId="2220" xr:uid="{00000000-0005-0000-0000-0000C0090000}"/>
    <cellStyle name="标题" xfId="2221" xr:uid="{00000000-0005-0000-0000-0000C1090000}"/>
    <cellStyle name="标题 1" xfId="2222" xr:uid="{00000000-0005-0000-0000-0000C2090000}"/>
    <cellStyle name="标题 2" xfId="2223" xr:uid="{00000000-0005-0000-0000-0000C3090000}"/>
    <cellStyle name="标题 3" xfId="2224" xr:uid="{00000000-0005-0000-0000-0000C4090000}"/>
    <cellStyle name="标题 4" xfId="2225" xr:uid="{00000000-0005-0000-0000-0000C5090000}"/>
    <cellStyle name="检查单元格" xfId="2226" xr:uid="{00000000-0005-0000-0000-0000C6090000}"/>
    <cellStyle name="樘準_購－表紙 (2)_1_型－PRINT_ＳＩ型番 (2)_構成明細  (原調込み） (2)" xfId="2227" xr:uid="{00000000-0005-0000-0000-0000C7090000}"/>
    <cellStyle name="汇总" xfId="2228" xr:uid="{00000000-0005-0000-0000-0000C8090000}"/>
    <cellStyle name="汇总 2" xfId="2515" xr:uid="{00000000-0005-0000-0000-0000C9090000}"/>
    <cellStyle name="湪" xfId="2229" xr:uid="{00000000-0005-0000-0000-0000CA090000}"/>
    <cellStyle name="湪_ファイル定義書1225" xfId="2230" xr:uid="{00000000-0005-0000-0000-0000CB090000}"/>
    <cellStyle name="湪_ファイル定義書1225_ＯＣＮ利用料金催促ツール＿外部設計書20100113" xfId="2231" xr:uid="{00000000-0005-0000-0000-0000CC090000}"/>
    <cellStyle name="湪_ファイル定義書1225_ＯＣＮ利用料金催促ツール＿外部設計書20100210" xfId="2232" xr:uid="{00000000-0005-0000-0000-0000CD090000}"/>
    <cellStyle name="计算" xfId="2233" xr:uid="{00000000-0005-0000-0000-0000CE090000}"/>
    <cellStyle name="计算 2" xfId="2516" xr:uid="{00000000-0005-0000-0000-0000CF090000}"/>
    <cellStyle name="输出" xfId="2234" xr:uid="{00000000-0005-0000-0000-0000D0090000}"/>
    <cellStyle name="输出 2" xfId="2517" xr:uid="{00000000-0005-0000-0000-0000D1090000}"/>
    <cellStyle name="输入" xfId="2235" xr:uid="{00000000-0005-0000-0000-0000D2090000}"/>
    <cellStyle name="输入 2" xfId="2518" xr:uid="{00000000-0005-0000-0000-0000D3090000}"/>
    <cellStyle name="适中" xfId="2236" xr:uid="{00000000-0005-0000-0000-0000D4090000}"/>
    <cellStyle name="链接单元格" xfId="2237" xr:uid="{00000000-0005-0000-0000-0000D5090000}"/>
    <cellStyle name="㼿㼿㼿㼿?" xfId="2238" xr:uid="{00000000-0005-0000-0000-0000D6090000}"/>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D80032"/>
      <color rgb="FFFF3FA4"/>
      <color rgb="FFB7DEE8"/>
      <color rgb="FFFFC8C8"/>
      <color rgb="FFFF9B82"/>
      <color rgb="FF57375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https://www.ntl-naigai.co.jp/guest/servicecontact/input.html" TargetMode="External"/><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9.png"/><Relationship Id="rId5" Type="http://schemas.openxmlformats.org/officeDocument/2006/relationships/image" Target="../media/image5.png"/><Relationship Id="rId10" Type="http://schemas.microsoft.com/office/2007/relationships/hdphoto" Target="../media/hdphoto1.wdp"/><Relationship Id="rId4" Type="http://schemas.openxmlformats.org/officeDocument/2006/relationships/image" Target="../media/image4.png"/><Relationship Id="rId9" Type="http://schemas.openxmlformats.org/officeDocument/2006/relationships/image" Target="../media/image8.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xdr:from>
      <xdr:col>0</xdr:col>
      <xdr:colOff>162945</xdr:colOff>
      <xdr:row>1</xdr:row>
      <xdr:rowOff>18142</xdr:rowOff>
    </xdr:from>
    <xdr:to>
      <xdr:col>7</xdr:col>
      <xdr:colOff>109991</xdr:colOff>
      <xdr:row>10</xdr:row>
      <xdr:rowOff>129040</xdr:rowOff>
    </xdr:to>
    <xdr:grpSp>
      <xdr:nvGrpSpPr>
        <xdr:cNvPr id="2" name="グループ化 1">
          <a:extLst>
            <a:ext uri="{FF2B5EF4-FFF2-40B4-BE49-F238E27FC236}">
              <a16:creationId xmlns:a16="http://schemas.microsoft.com/office/drawing/2014/main" id="{8F92C198-FA4E-41D0-859F-ACB57A99D4BB}"/>
            </a:ext>
          </a:extLst>
        </xdr:cNvPr>
        <xdr:cNvGrpSpPr/>
      </xdr:nvGrpSpPr>
      <xdr:grpSpPr>
        <a:xfrm>
          <a:off x="162945" y="170542"/>
          <a:ext cx="1213871" cy="1482498"/>
          <a:chOff x="471230" y="46271"/>
          <a:chExt cx="1147561" cy="1479719"/>
        </a:xfrm>
      </xdr:grpSpPr>
      <xdr:sp macro="" textlink="">
        <xdr:nvSpPr>
          <xdr:cNvPr id="3" name="矢印: 五方向 2">
            <a:extLst>
              <a:ext uri="{FF2B5EF4-FFF2-40B4-BE49-F238E27FC236}">
                <a16:creationId xmlns:a16="http://schemas.microsoft.com/office/drawing/2014/main" id="{EEB2D7F4-6A34-47AC-B493-7020529065EA}"/>
              </a:ext>
            </a:extLst>
          </xdr:cNvPr>
          <xdr:cNvSpPr/>
        </xdr:nvSpPr>
        <xdr:spPr>
          <a:xfrm>
            <a:off x="486234" y="46271"/>
            <a:ext cx="1132557" cy="1479719"/>
          </a:xfrm>
          <a:prstGeom prst="homePlate">
            <a:avLst>
              <a:gd name="adj" fmla="val 23446"/>
            </a:avLst>
          </a:prstGeom>
          <a:solidFill>
            <a:srgbClr val="B7DEE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4" name="図 3">
            <a:extLst>
              <a:ext uri="{FF2B5EF4-FFF2-40B4-BE49-F238E27FC236}">
                <a16:creationId xmlns:a16="http://schemas.microsoft.com/office/drawing/2014/main" id="{60C568B1-9C1B-49B4-AD20-7B481B79B335}"/>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742950" y="228600"/>
            <a:ext cx="615950" cy="615950"/>
          </a:xfrm>
          <a:prstGeom prst="rect">
            <a:avLst/>
          </a:prstGeom>
        </xdr:spPr>
      </xdr:pic>
      <xdr:sp macro="" textlink="">
        <xdr:nvSpPr>
          <xdr:cNvPr id="5" name="テキスト ボックス 4">
            <a:extLst>
              <a:ext uri="{FF2B5EF4-FFF2-40B4-BE49-F238E27FC236}">
                <a16:creationId xmlns:a16="http://schemas.microsoft.com/office/drawing/2014/main" id="{DB4C03F2-5CC8-4065-95DB-2AC135AFFFEE}"/>
              </a:ext>
            </a:extLst>
          </xdr:cNvPr>
          <xdr:cNvSpPr txBox="1"/>
        </xdr:nvSpPr>
        <xdr:spPr>
          <a:xfrm>
            <a:off x="471230" y="900081"/>
            <a:ext cx="9969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商談成立</a:t>
            </a:r>
          </a:p>
        </xdr:txBody>
      </xdr:sp>
    </xdr:grpSp>
    <xdr:clientData/>
  </xdr:twoCellAnchor>
  <xdr:twoCellAnchor>
    <xdr:from>
      <xdr:col>8</xdr:col>
      <xdr:colOff>6917</xdr:colOff>
      <xdr:row>1</xdr:row>
      <xdr:rowOff>7257</xdr:rowOff>
    </xdr:from>
    <xdr:to>
      <xdr:col>14</xdr:col>
      <xdr:colOff>126320</xdr:colOff>
      <xdr:row>11</xdr:row>
      <xdr:rowOff>45357</xdr:rowOff>
    </xdr:to>
    <xdr:grpSp>
      <xdr:nvGrpSpPr>
        <xdr:cNvPr id="6" name="グループ化 5">
          <a:extLst>
            <a:ext uri="{FF2B5EF4-FFF2-40B4-BE49-F238E27FC236}">
              <a16:creationId xmlns:a16="http://schemas.microsoft.com/office/drawing/2014/main" id="{C7D6F37F-96E5-4562-93FF-0ECE990CA992}"/>
            </a:ext>
          </a:extLst>
        </xdr:cNvPr>
        <xdr:cNvGrpSpPr/>
      </xdr:nvGrpSpPr>
      <xdr:grpSpPr>
        <a:xfrm>
          <a:off x="1454717" y="159657"/>
          <a:ext cx="1205253" cy="1562100"/>
          <a:chOff x="1412988" y="179613"/>
          <a:chExt cx="1153546" cy="1498827"/>
        </a:xfrm>
      </xdr:grpSpPr>
      <xdr:grpSp>
        <xdr:nvGrpSpPr>
          <xdr:cNvPr id="7" name="グループ化 6">
            <a:extLst>
              <a:ext uri="{FF2B5EF4-FFF2-40B4-BE49-F238E27FC236}">
                <a16:creationId xmlns:a16="http://schemas.microsoft.com/office/drawing/2014/main" id="{CD29D9C6-BEA5-4227-B500-14ADD1E688E3}"/>
              </a:ext>
            </a:extLst>
          </xdr:cNvPr>
          <xdr:cNvGrpSpPr/>
        </xdr:nvGrpSpPr>
        <xdr:grpSpPr>
          <a:xfrm>
            <a:off x="1412988" y="179613"/>
            <a:ext cx="1153546" cy="1498827"/>
            <a:chOff x="471230" y="46271"/>
            <a:chExt cx="1147561" cy="1479719"/>
          </a:xfrm>
        </xdr:grpSpPr>
        <xdr:sp macro="" textlink="">
          <xdr:nvSpPr>
            <xdr:cNvPr id="10" name="矢印: 五方向 9">
              <a:extLst>
                <a:ext uri="{FF2B5EF4-FFF2-40B4-BE49-F238E27FC236}">
                  <a16:creationId xmlns:a16="http://schemas.microsoft.com/office/drawing/2014/main" id="{0FD7D3FA-E116-4766-8914-CBF395B1129F}"/>
                </a:ext>
              </a:extLst>
            </xdr:cNvPr>
            <xdr:cNvSpPr/>
          </xdr:nvSpPr>
          <xdr:spPr>
            <a:xfrm>
              <a:off x="486234" y="46271"/>
              <a:ext cx="1132557" cy="1479719"/>
            </a:xfrm>
            <a:prstGeom prst="homePlate">
              <a:avLst>
                <a:gd name="adj" fmla="val 23446"/>
              </a:avLst>
            </a:prstGeom>
            <a:solidFill>
              <a:srgbClr val="B7DEE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29FD30EB-CCA1-4BDE-9D26-8104ABE3B3FE}"/>
                </a:ext>
              </a:extLst>
            </xdr:cNvPr>
            <xdr:cNvSpPr txBox="1"/>
          </xdr:nvSpPr>
          <xdr:spPr>
            <a:xfrm>
              <a:off x="471230" y="900080"/>
              <a:ext cx="996950" cy="545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輸送モードの</a:t>
              </a:r>
              <a:endParaRPr kumimoji="1" lang="en-US" altLang="ja-JP" sz="1000">
                <a:solidFill>
                  <a:schemeClr val="tx1">
                    <a:lumMod val="65000"/>
                    <a:lumOff val="35000"/>
                  </a:schemeClr>
                </a:solidFill>
                <a:latin typeface="Meiryo UI" panose="020B0604030504040204" pitchFamily="50" charset="-128"/>
                <a:ea typeface="Meiryo UI" panose="020B0604030504040204" pitchFamily="50" charset="-128"/>
              </a:endParaRPr>
            </a:p>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検討</a:t>
              </a:r>
            </a:p>
          </xdr:txBody>
        </xdr:sp>
      </xdr:grpSp>
      <xdr:pic>
        <xdr:nvPicPr>
          <xdr:cNvPr id="8" name="図 7">
            <a:extLst>
              <a:ext uri="{FF2B5EF4-FFF2-40B4-BE49-F238E27FC236}">
                <a16:creationId xmlns:a16="http://schemas.microsoft.com/office/drawing/2014/main" id="{C1627863-451E-406F-8213-D652A67476BC}"/>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551214" y="200478"/>
            <a:ext cx="619229" cy="622857"/>
          </a:xfrm>
          <a:prstGeom prst="rect">
            <a:avLst/>
          </a:prstGeom>
        </xdr:spPr>
      </xdr:pic>
      <xdr:pic>
        <xdr:nvPicPr>
          <xdr:cNvPr id="9" name="図 8">
            <a:extLst>
              <a:ext uri="{FF2B5EF4-FFF2-40B4-BE49-F238E27FC236}">
                <a16:creationId xmlns:a16="http://schemas.microsoft.com/office/drawing/2014/main" id="{1EE11534-B6DE-4DDD-81F9-397DF78E9192}"/>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810659" y="618673"/>
            <a:ext cx="619228" cy="622857"/>
          </a:xfrm>
          <a:prstGeom prst="rect">
            <a:avLst/>
          </a:prstGeom>
        </xdr:spPr>
      </xdr:pic>
    </xdr:grpSp>
    <xdr:clientData/>
  </xdr:twoCellAnchor>
  <xdr:twoCellAnchor>
    <xdr:from>
      <xdr:col>15</xdr:col>
      <xdr:colOff>5103</xdr:colOff>
      <xdr:row>0</xdr:row>
      <xdr:rowOff>150583</xdr:rowOff>
    </xdr:from>
    <xdr:to>
      <xdr:col>21</xdr:col>
      <xdr:colOff>124506</xdr:colOff>
      <xdr:row>12</xdr:row>
      <xdr:rowOff>18142</xdr:rowOff>
    </xdr:to>
    <xdr:grpSp>
      <xdr:nvGrpSpPr>
        <xdr:cNvPr id="12" name="グループ化 11">
          <a:extLst>
            <a:ext uri="{FF2B5EF4-FFF2-40B4-BE49-F238E27FC236}">
              <a16:creationId xmlns:a16="http://schemas.microsoft.com/office/drawing/2014/main" id="{AE73CDF4-0CEB-4553-AA0B-E15CCAA9A0FC}"/>
            </a:ext>
          </a:extLst>
        </xdr:cNvPr>
        <xdr:cNvGrpSpPr/>
      </xdr:nvGrpSpPr>
      <xdr:grpSpPr>
        <a:xfrm>
          <a:off x="2719728" y="150583"/>
          <a:ext cx="1205253" cy="1696359"/>
          <a:chOff x="1412988" y="143327"/>
          <a:chExt cx="1153546" cy="1599575"/>
        </a:xfrm>
      </xdr:grpSpPr>
      <xdr:grpSp>
        <xdr:nvGrpSpPr>
          <xdr:cNvPr id="13" name="グループ化 12">
            <a:extLst>
              <a:ext uri="{FF2B5EF4-FFF2-40B4-BE49-F238E27FC236}">
                <a16:creationId xmlns:a16="http://schemas.microsoft.com/office/drawing/2014/main" id="{73AAA0BD-2972-4C32-9504-ECA2A4CF026B}"/>
              </a:ext>
            </a:extLst>
          </xdr:cNvPr>
          <xdr:cNvGrpSpPr/>
        </xdr:nvGrpSpPr>
        <xdr:grpSpPr>
          <a:xfrm>
            <a:off x="1412988" y="143327"/>
            <a:ext cx="1153546" cy="1599575"/>
            <a:chOff x="471230" y="10448"/>
            <a:chExt cx="1147561" cy="1579182"/>
          </a:xfrm>
        </xdr:grpSpPr>
        <xdr:sp macro="" textlink="">
          <xdr:nvSpPr>
            <xdr:cNvPr id="15" name="矢印: 五方向 14">
              <a:extLst>
                <a:ext uri="{FF2B5EF4-FFF2-40B4-BE49-F238E27FC236}">
                  <a16:creationId xmlns:a16="http://schemas.microsoft.com/office/drawing/2014/main" id="{3C1AFDCF-57F2-48CB-A6B5-EF76A96B98B6}"/>
                </a:ext>
              </a:extLst>
            </xdr:cNvPr>
            <xdr:cNvSpPr/>
          </xdr:nvSpPr>
          <xdr:spPr>
            <a:xfrm>
              <a:off x="486234" y="10448"/>
              <a:ext cx="1132557" cy="1479719"/>
            </a:xfrm>
            <a:prstGeom prst="homePlate">
              <a:avLst>
                <a:gd name="adj" fmla="val 23446"/>
              </a:avLst>
            </a:prstGeom>
            <a:solidFill>
              <a:srgbClr val="B7DEE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5F02AB2A-5676-4A70-82D6-F66C63C60683}"/>
                </a:ext>
              </a:extLst>
            </xdr:cNvPr>
            <xdr:cNvSpPr txBox="1"/>
          </xdr:nvSpPr>
          <xdr:spPr>
            <a:xfrm>
              <a:off x="471230" y="900079"/>
              <a:ext cx="996950" cy="68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輸送モードの</a:t>
              </a:r>
              <a:endParaRPr kumimoji="1" lang="en-US" altLang="ja-JP" sz="1000">
                <a:solidFill>
                  <a:schemeClr val="tx1">
                    <a:lumMod val="65000"/>
                    <a:lumOff val="35000"/>
                  </a:schemeClr>
                </a:solidFill>
                <a:latin typeface="Meiryo UI" panose="020B0604030504040204" pitchFamily="50" charset="-128"/>
                <a:ea typeface="Meiryo UI" panose="020B0604030504040204" pitchFamily="50" charset="-128"/>
              </a:endParaRPr>
            </a:p>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決定</a:t>
              </a:r>
            </a:p>
          </xdr:txBody>
        </xdr:sp>
      </xdr:grpSp>
      <xdr:pic>
        <xdr:nvPicPr>
          <xdr:cNvPr id="14" name="図 13">
            <a:extLst>
              <a:ext uri="{FF2B5EF4-FFF2-40B4-BE49-F238E27FC236}">
                <a16:creationId xmlns:a16="http://schemas.microsoft.com/office/drawing/2014/main" id="{8BD82D4F-3342-4881-8490-49C1900DFB84}"/>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650999" y="390978"/>
            <a:ext cx="619229" cy="622857"/>
          </a:xfrm>
          <a:prstGeom prst="rect">
            <a:avLst/>
          </a:prstGeom>
        </xdr:spPr>
      </xdr:pic>
    </xdr:grpSp>
    <xdr:clientData/>
  </xdr:twoCellAnchor>
  <xdr:twoCellAnchor>
    <xdr:from>
      <xdr:col>22</xdr:col>
      <xdr:colOff>34131</xdr:colOff>
      <xdr:row>1</xdr:row>
      <xdr:rowOff>7256</xdr:rowOff>
    </xdr:from>
    <xdr:to>
      <xdr:col>28</xdr:col>
      <xdr:colOff>144463</xdr:colOff>
      <xdr:row>10</xdr:row>
      <xdr:rowOff>118154</xdr:rowOff>
    </xdr:to>
    <xdr:grpSp>
      <xdr:nvGrpSpPr>
        <xdr:cNvPr id="17" name="グループ化 16">
          <a:extLst>
            <a:ext uri="{FF2B5EF4-FFF2-40B4-BE49-F238E27FC236}">
              <a16:creationId xmlns:a16="http://schemas.microsoft.com/office/drawing/2014/main" id="{1DDF5C1C-46B7-47C3-9DED-97C52C2CC54B}"/>
            </a:ext>
          </a:extLst>
        </xdr:cNvPr>
        <xdr:cNvGrpSpPr/>
      </xdr:nvGrpSpPr>
      <xdr:grpSpPr>
        <a:xfrm>
          <a:off x="4015581" y="159656"/>
          <a:ext cx="1196182" cy="1482498"/>
          <a:chOff x="480254" y="46271"/>
          <a:chExt cx="1138537" cy="1479719"/>
        </a:xfrm>
      </xdr:grpSpPr>
      <xdr:sp macro="" textlink="">
        <xdr:nvSpPr>
          <xdr:cNvPr id="18" name="矢印: 五方向 17">
            <a:extLst>
              <a:ext uri="{FF2B5EF4-FFF2-40B4-BE49-F238E27FC236}">
                <a16:creationId xmlns:a16="http://schemas.microsoft.com/office/drawing/2014/main" id="{28C40166-429F-4469-87F7-755F502B5353}"/>
              </a:ext>
            </a:extLst>
          </xdr:cNvPr>
          <xdr:cNvSpPr/>
        </xdr:nvSpPr>
        <xdr:spPr>
          <a:xfrm>
            <a:off x="486234" y="46271"/>
            <a:ext cx="1132557" cy="1479719"/>
          </a:xfrm>
          <a:prstGeom prst="homePlate">
            <a:avLst>
              <a:gd name="adj" fmla="val 23446"/>
            </a:avLst>
          </a:prstGeom>
          <a:solidFill>
            <a:srgbClr val="B7DEE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F8640B36-5D52-4A98-B651-F20EA8504633}"/>
              </a:ext>
            </a:extLst>
          </xdr:cNvPr>
          <xdr:cNvSpPr txBox="1"/>
        </xdr:nvSpPr>
        <xdr:spPr>
          <a:xfrm>
            <a:off x="480254" y="810523"/>
            <a:ext cx="996950" cy="715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キャリア決定</a:t>
            </a:r>
            <a:endParaRPr kumimoji="1" lang="en-US" altLang="ja-JP" sz="1000">
              <a:solidFill>
                <a:schemeClr val="tx1">
                  <a:lumMod val="65000"/>
                  <a:lumOff val="35000"/>
                </a:schemeClr>
              </a:solidFill>
              <a:latin typeface="Meiryo UI" panose="020B0604030504040204" pitchFamily="50" charset="-128"/>
              <a:ea typeface="Meiryo UI" panose="020B0604030504040204" pitchFamily="50" charset="-128"/>
            </a:endParaRPr>
          </a:p>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ブッキング</a:t>
            </a:r>
            <a:endParaRPr kumimoji="1" lang="en-US" altLang="ja-JP" sz="1000">
              <a:solidFill>
                <a:schemeClr val="tx1">
                  <a:lumMod val="65000"/>
                  <a:lumOff val="35000"/>
                </a:schemeClr>
              </a:solidFill>
              <a:latin typeface="Meiryo UI" panose="020B0604030504040204" pitchFamily="50" charset="-128"/>
              <a:ea typeface="Meiryo UI" panose="020B0604030504040204" pitchFamily="50" charset="-128"/>
            </a:endParaRPr>
          </a:p>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船積書類作成</a:t>
            </a:r>
          </a:p>
        </xdr:txBody>
      </xdr:sp>
    </xdr:grpSp>
    <xdr:clientData/>
  </xdr:twoCellAnchor>
  <xdr:twoCellAnchor>
    <xdr:from>
      <xdr:col>23</xdr:col>
      <xdr:colOff>68489</xdr:colOff>
      <xdr:row>2</xdr:row>
      <xdr:rowOff>42182</xdr:rowOff>
    </xdr:from>
    <xdr:to>
      <xdr:col>26</xdr:col>
      <xdr:colOff>170585</xdr:colOff>
      <xdr:row>6</xdr:row>
      <xdr:rowOff>47881</xdr:rowOff>
    </xdr:to>
    <xdr:pic>
      <xdr:nvPicPr>
        <xdr:cNvPr id="20" name="図 19">
          <a:extLst>
            <a:ext uri="{FF2B5EF4-FFF2-40B4-BE49-F238E27FC236}">
              <a16:creationId xmlns:a16="http://schemas.microsoft.com/office/drawing/2014/main" id="{1A8AE8E2-2251-4AF7-9C73-E72D73F2E9A3}"/>
            </a:ext>
          </a:extLst>
        </xdr:cNvPr>
        <xdr:cNvPicPr>
          <a:picLocks noChangeAspect="1"/>
        </xdr:cNvPicPr>
      </xdr:nvPicPr>
      <xdr:blipFill>
        <a:blip xmlns:r="http://schemas.openxmlformats.org/officeDocument/2006/relationships" r:embed="rId4"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4011839" y="346982"/>
          <a:ext cx="616446" cy="615299"/>
        </a:xfrm>
        <a:prstGeom prst="rect">
          <a:avLst/>
        </a:prstGeom>
      </xdr:spPr>
    </xdr:pic>
    <xdr:clientData/>
  </xdr:twoCellAnchor>
  <xdr:twoCellAnchor>
    <xdr:from>
      <xdr:col>29</xdr:col>
      <xdr:colOff>83457</xdr:colOff>
      <xdr:row>1</xdr:row>
      <xdr:rowOff>8163</xdr:rowOff>
    </xdr:from>
    <xdr:to>
      <xdr:col>36</xdr:col>
      <xdr:colOff>30503</xdr:colOff>
      <xdr:row>10</xdr:row>
      <xdr:rowOff>117247</xdr:rowOff>
    </xdr:to>
    <xdr:grpSp>
      <xdr:nvGrpSpPr>
        <xdr:cNvPr id="21" name="グループ化 20">
          <a:extLst>
            <a:ext uri="{FF2B5EF4-FFF2-40B4-BE49-F238E27FC236}">
              <a16:creationId xmlns:a16="http://schemas.microsoft.com/office/drawing/2014/main" id="{06A5CB5E-5AF9-4992-8DBA-F6B5901F6334}"/>
            </a:ext>
          </a:extLst>
        </xdr:cNvPr>
        <xdr:cNvGrpSpPr/>
      </xdr:nvGrpSpPr>
      <xdr:grpSpPr>
        <a:xfrm>
          <a:off x="5331732" y="160563"/>
          <a:ext cx="1213871" cy="1480684"/>
          <a:chOff x="471230" y="46271"/>
          <a:chExt cx="1147561" cy="1479719"/>
        </a:xfrm>
      </xdr:grpSpPr>
      <xdr:sp macro="" textlink="">
        <xdr:nvSpPr>
          <xdr:cNvPr id="22" name="矢印: 五方向 21">
            <a:extLst>
              <a:ext uri="{FF2B5EF4-FFF2-40B4-BE49-F238E27FC236}">
                <a16:creationId xmlns:a16="http://schemas.microsoft.com/office/drawing/2014/main" id="{B3E2A47F-B5E7-4DF8-A1CC-74CFFEA95C32}"/>
              </a:ext>
            </a:extLst>
          </xdr:cNvPr>
          <xdr:cNvSpPr/>
        </xdr:nvSpPr>
        <xdr:spPr>
          <a:xfrm>
            <a:off x="486234" y="46271"/>
            <a:ext cx="1132557" cy="1479719"/>
          </a:xfrm>
          <a:prstGeom prst="homePlate">
            <a:avLst>
              <a:gd name="adj" fmla="val 23446"/>
            </a:avLst>
          </a:prstGeom>
          <a:solidFill>
            <a:srgbClr val="B7DEE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テキスト ボックス 22">
            <a:extLst>
              <a:ext uri="{FF2B5EF4-FFF2-40B4-BE49-F238E27FC236}">
                <a16:creationId xmlns:a16="http://schemas.microsoft.com/office/drawing/2014/main" id="{FABC80E0-9CFD-4F6D-8772-DA98E713072D}"/>
              </a:ext>
            </a:extLst>
          </xdr:cNvPr>
          <xdr:cNvSpPr txBox="1"/>
        </xdr:nvSpPr>
        <xdr:spPr>
          <a:xfrm>
            <a:off x="471230" y="900081"/>
            <a:ext cx="9969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貨物搬入</a:t>
            </a:r>
          </a:p>
        </xdr:txBody>
      </xdr:sp>
    </xdr:grpSp>
    <xdr:clientData/>
  </xdr:twoCellAnchor>
  <xdr:twoCellAnchor editAs="oneCell">
    <xdr:from>
      <xdr:col>30</xdr:col>
      <xdr:colOff>145143</xdr:colOff>
      <xdr:row>2</xdr:row>
      <xdr:rowOff>72571</xdr:rowOff>
    </xdr:from>
    <xdr:to>
      <xdr:col>34</xdr:col>
      <xdr:colOff>74942</xdr:colOff>
      <xdr:row>6</xdr:row>
      <xdr:rowOff>78571</xdr:rowOff>
    </xdr:to>
    <xdr:pic>
      <xdr:nvPicPr>
        <xdr:cNvPr id="24" name="図 23">
          <a:extLst>
            <a:ext uri="{FF2B5EF4-FFF2-40B4-BE49-F238E27FC236}">
              <a16:creationId xmlns:a16="http://schemas.microsoft.com/office/drawing/2014/main" id="{0FD89967-D888-48AB-8581-1F1D6F47DC87}"/>
            </a:ext>
          </a:extLst>
        </xdr:cNvPr>
        <xdr:cNvPicPr>
          <a:picLocks noChangeAspect="1"/>
        </xdr:cNvPicPr>
      </xdr:nvPicPr>
      <xdr:blipFill>
        <a:blip xmlns:r="http://schemas.openxmlformats.org/officeDocument/2006/relationships" r:embed="rId5"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flipH="1">
          <a:off x="5288643" y="377371"/>
          <a:ext cx="615599" cy="615600"/>
        </a:xfrm>
        <a:prstGeom prst="rect">
          <a:avLst/>
        </a:prstGeom>
      </xdr:spPr>
    </xdr:pic>
    <xdr:clientData/>
  </xdr:twoCellAnchor>
  <xdr:twoCellAnchor>
    <xdr:from>
      <xdr:col>36</xdr:col>
      <xdr:colOff>88559</xdr:colOff>
      <xdr:row>1</xdr:row>
      <xdr:rowOff>7257</xdr:rowOff>
    </xdr:from>
    <xdr:to>
      <xdr:col>43</xdr:col>
      <xdr:colOff>35605</xdr:colOff>
      <xdr:row>10</xdr:row>
      <xdr:rowOff>118155</xdr:rowOff>
    </xdr:to>
    <xdr:grpSp>
      <xdr:nvGrpSpPr>
        <xdr:cNvPr id="25" name="グループ化 24">
          <a:extLst>
            <a:ext uri="{FF2B5EF4-FFF2-40B4-BE49-F238E27FC236}">
              <a16:creationId xmlns:a16="http://schemas.microsoft.com/office/drawing/2014/main" id="{4E3EDD09-722A-4D6D-8ADF-794B5D4CED48}"/>
            </a:ext>
          </a:extLst>
        </xdr:cNvPr>
        <xdr:cNvGrpSpPr/>
      </xdr:nvGrpSpPr>
      <xdr:grpSpPr>
        <a:xfrm>
          <a:off x="6603659" y="159657"/>
          <a:ext cx="1213871" cy="1482498"/>
          <a:chOff x="471230" y="46271"/>
          <a:chExt cx="1147561" cy="1479719"/>
        </a:xfrm>
      </xdr:grpSpPr>
      <xdr:sp macro="" textlink="">
        <xdr:nvSpPr>
          <xdr:cNvPr id="26" name="矢印: 五方向 25">
            <a:extLst>
              <a:ext uri="{FF2B5EF4-FFF2-40B4-BE49-F238E27FC236}">
                <a16:creationId xmlns:a16="http://schemas.microsoft.com/office/drawing/2014/main" id="{1292DF48-7010-4FE6-9947-F479C8CF0ECC}"/>
              </a:ext>
            </a:extLst>
          </xdr:cNvPr>
          <xdr:cNvSpPr/>
        </xdr:nvSpPr>
        <xdr:spPr>
          <a:xfrm>
            <a:off x="486234" y="46271"/>
            <a:ext cx="1132557" cy="1479719"/>
          </a:xfrm>
          <a:prstGeom prst="homePlate">
            <a:avLst>
              <a:gd name="adj" fmla="val 23446"/>
            </a:avLst>
          </a:prstGeom>
          <a:solidFill>
            <a:srgbClr val="B7DEE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7" name="テキスト ボックス 26">
            <a:extLst>
              <a:ext uri="{FF2B5EF4-FFF2-40B4-BE49-F238E27FC236}">
                <a16:creationId xmlns:a16="http://schemas.microsoft.com/office/drawing/2014/main" id="{265553DF-BAF6-44D4-A327-FB17C5DF812B}"/>
              </a:ext>
            </a:extLst>
          </xdr:cNvPr>
          <xdr:cNvSpPr txBox="1"/>
        </xdr:nvSpPr>
        <xdr:spPr>
          <a:xfrm>
            <a:off x="471230" y="900081"/>
            <a:ext cx="996950" cy="554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通関申告</a:t>
            </a:r>
            <a:endParaRPr kumimoji="1" lang="en-US" altLang="ja-JP" sz="1000">
              <a:solidFill>
                <a:schemeClr val="tx1">
                  <a:lumMod val="65000"/>
                  <a:lumOff val="35000"/>
                </a:schemeClr>
              </a:solidFill>
              <a:latin typeface="Meiryo UI" panose="020B0604030504040204" pitchFamily="50" charset="-128"/>
              <a:ea typeface="Meiryo UI" panose="020B0604030504040204" pitchFamily="50" charset="-128"/>
            </a:endParaRPr>
          </a:p>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許可</a:t>
            </a:r>
          </a:p>
        </xdr:txBody>
      </xdr:sp>
    </xdr:grpSp>
    <xdr:clientData/>
  </xdr:twoCellAnchor>
  <xdr:twoCellAnchor editAs="oneCell">
    <xdr:from>
      <xdr:col>37</xdr:col>
      <xdr:colOff>117928</xdr:colOff>
      <xdr:row>2</xdr:row>
      <xdr:rowOff>27215</xdr:rowOff>
    </xdr:from>
    <xdr:to>
      <xdr:col>41</xdr:col>
      <xdr:colOff>47727</xdr:colOff>
      <xdr:row>6</xdr:row>
      <xdr:rowOff>33215</xdr:rowOff>
    </xdr:to>
    <xdr:pic>
      <xdr:nvPicPr>
        <xdr:cNvPr id="28" name="図 27">
          <a:extLst>
            <a:ext uri="{FF2B5EF4-FFF2-40B4-BE49-F238E27FC236}">
              <a16:creationId xmlns:a16="http://schemas.microsoft.com/office/drawing/2014/main" id="{C3D658F0-B748-483F-808B-7DCB439D2135}"/>
            </a:ext>
          </a:extLst>
        </xdr:cNvPr>
        <xdr:cNvPicPr>
          <a:picLocks noChangeAspect="1"/>
        </xdr:cNvPicPr>
      </xdr:nvPicPr>
      <xdr:blipFill>
        <a:blip xmlns:r="http://schemas.openxmlformats.org/officeDocument/2006/relationships" r:embed="rId6"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6461578" y="332015"/>
          <a:ext cx="615599" cy="615600"/>
        </a:xfrm>
        <a:prstGeom prst="rect">
          <a:avLst/>
        </a:prstGeom>
      </xdr:spPr>
    </xdr:pic>
    <xdr:clientData/>
  </xdr:twoCellAnchor>
  <xdr:twoCellAnchor>
    <xdr:from>
      <xdr:col>43</xdr:col>
      <xdr:colOff>121217</xdr:colOff>
      <xdr:row>1</xdr:row>
      <xdr:rowOff>3626</xdr:rowOff>
    </xdr:from>
    <xdr:to>
      <xdr:col>50</xdr:col>
      <xdr:colOff>68264</xdr:colOff>
      <xdr:row>10</xdr:row>
      <xdr:rowOff>114524</xdr:rowOff>
    </xdr:to>
    <xdr:grpSp>
      <xdr:nvGrpSpPr>
        <xdr:cNvPr id="29" name="グループ化 28">
          <a:extLst>
            <a:ext uri="{FF2B5EF4-FFF2-40B4-BE49-F238E27FC236}">
              <a16:creationId xmlns:a16="http://schemas.microsoft.com/office/drawing/2014/main" id="{CB6C4DCD-5F2D-48A0-A7D8-999C49B2304F}"/>
            </a:ext>
          </a:extLst>
        </xdr:cNvPr>
        <xdr:cNvGrpSpPr/>
      </xdr:nvGrpSpPr>
      <xdr:grpSpPr>
        <a:xfrm>
          <a:off x="7903142" y="156026"/>
          <a:ext cx="1213872" cy="1482498"/>
          <a:chOff x="1412988" y="179613"/>
          <a:chExt cx="1153547" cy="1498827"/>
        </a:xfrm>
      </xdr:grpSpPr>
      <xdr:grpSp>
        <xdr:nvGrpSpPr>
          <xdr:cNvPr id="30" name="グループ化 29">
            <a:extLst>
              <a:ext uri="{FF2B5EF4-FFF2-40B4-BE49-F238E27FC236}">
                <a16:creationId xmlns:a16="http://schemas.microsoft.com/office/drawing/2014/main" id="{1AE2AB1F-6BD3-4ACC-8066-4952367CB5FE}"/>
              </a:ext>
            </a:extLst>
          </xdr:cNvPr>
          <xdr:cNvGrpSpPr/>
        </xdr:nvGrpSpPr>
        <xdr:grpSpPr>
          <a:xfrm>
            <a:off x="1412988" y="179613"/>
            <a:ext cx="1153547" cy="1498827"/>
            <a:chOff x="471230" y="46271"/>
            <a:chExt cx="1147562" cy="1479719"/>
          </a:xfrm>
        </xdr:grpSpPr>
        <xdr:sp macro="" textlink="">
          <xdr:nvSpPr>
            <xdr:cNvPr id="32" name="矢印: 五方向 31">
              <a:extLst>
                <a:ext uri="{FF2B5EF4-FFF2-40B4-BE49-F238E27FC236}">
                  <a16:creationId xmlns:a16="http://schemas.microsoft.com/office/drawing/2014/main" id="{162208B0-2378-4AA6-BEA6-9231AEBECFB8}"/>
                </a:ext>
              </a:extLst>
            </xdr:cNvPr>
            <xdr:cNvSpPr/>
          </xdr:nvSpPr>
          <xdr:spPr>
            <a:xfrm>
              <a:off x="486234" y="46271"/>
              <a:ext cx="1132558" cy="1479719"/>
            </a:xfrm>
            <a:prstGeom prst="homePlate">
              <a:avLst>
                <a:gd name="adj" fmla="val 23446"/>
              </a:avLst>
            </a:prstGeom>
            <a:solidFill>
              <a:srgbClr val="B7DEE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id="{42853C2C-0BC8-4C55-9A69-984D0D578E72}"/>
                </a:ext>
              </a:extLst>
            </xdr:cNvPr>
            <xdr:cNvSpPr txBox="1"/>
          </xdr:nvSpPr>
          <xdr:spPr>
            <a:xfrm>
              <a:off x="471230" y="900080"/>
              <a:ext cx="996950" cy="545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lumMod val="65000"/>
                      <a:lumOff val="35000"/>
                    </a:schemeClr>
                  </a:solidFill>
                  <a:latin typeface="Meiryo UI" panose="020B0604030504040204" pitchFamily="50" charset="-128"/>
                  <a:ea typeface="Meiryo UI" panose="020B0604030504040204" pitchFamily="50" charset="-128"/>
                </a:rPr>
                <a:t>本船積載</a:t>
              </a:r>
            </a:p>
          </xdr:txBody>
        </xdr:sp>
      </xdr:grpSp>
      <xdr:pic>
        <xdr:nvPicPr>
          <xdr:cNvPr id="31" name="図 30">
            <a:extLst>
              <a:ext uri="{FF2B5EF4-FFF2-40B4-BE49-F238E27FC236}">
                <a16:creationId xmlns:a16="http://schemas.microsoft.com/office/drawing/2014/main" id="{062DC101-9C40-476C-9FF0-F8B80FE51AE9}"/>
              </a:ext>
            </a:extLst>
          </xdr:cNvPr>
          <xdr:cNvPicPr>
            <a:picLocks noChangeAspect="1"/>
          </xdr:cNvPicPr>
        </xdr:nvPicPr>
        <xdr:blipFill>
          <a:blip xmlns:r="http://schemas.openxmlformats.org/officeDocument/2006/relationships" r:embed="rId2"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1650999" y="390978"/>
            <a:ext cx="619229" cy="622857"/>
          </a:xfrm>
          <a:prstGeom prst="rect">
            <a:avLst/>
          </a:prstGeom>
        </xdr:spPr>
      </xdr:pic>
    </xdr:grpSp>
    <xdr:clientData/>
  </xdr:twoCellAnchor>
  <xdr:twoCellAnchor>
    <xdr:from>
      <xdr:col>0</xdr:col>
      <xdr:colOff>172356</xdr:colOff>
      <xdr:row>12</xdr:row>
      <xdr:rowOff>136072</xdr:rowOff>
    </xdr:from>
    <xdr:to>
      <xdr:col>20</xdr:col>
      <xdr:colOff>108857</xdr:colOff>
      <xdr:row>22</xdr:row>
      <xdr:rowOff>33929</xdr:rowOff>
    </xdr:to>
    <xdr:sp macro="" textlink="">
      <xdr:nvSpPr>
        <xdr:cNvPr id="34" name="矢印: 五方向 33">
          <a:extLst>
            <a:ext uri="{FF2B5EF4-FFF2-40B4-BE49-F238E27FC236}">
              <a16:creationId xmlns:a16="http://schemas.microsoft.com/office/drawing/2014/main" id="{8EEB25B2-3F57-4A84-AD50-98143108B8C6}"/>
            </a:ext>
          </a:extLst>
        </xdr:cNvPr>
        <xdr:cNvSpPr/>
      </xdr:nvSpPr>
      <xdr:spPr>
        <a:xfrm>
          <a:off x="172356" y="1964872"/>
          <a:ext cx="3365501" cy="1421857"/>
        </a:xfrm>
        <a:prstGeom prst="homePlate">
          <a:avLst>
            <a:gd name="adj" fmla="val 20951"/>
          </a:avLst>
        </a:prstGeom>
        <a:solidFill>
          <a:srgbClr val="DFA5C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17802</xdr:colOff>
      <xdr:row>14</xdr:row>
      <xdr:rowOff>81641</xdr:rowOff>
    </xdr:from>
    <xdr:to>
      <xdr:col>18</xdr:col>
      <xdr:colOff>90714</xdr:colOff>
      <xdr:row>19</xdr:row>
      <xdr:rowOff>99785</xdr:rowOff>
    </xdr:to>
    <xdr:sp macro="" textlink="">
      <xdr:nvSpPr>
        <xdr:cNvPr id="35" name="テキスト ボックス 34">
          <a:extLst>
            <a:ext uri="{FF2B5EF4-FFF2-40B4-BE49-F238E27FC236}">
              <a16:creationId xmlns:a16="http://schemas.microsoft.com/office/drawing/2014/main" id="{B5B8FC97-DB30-4846-B63D-485F08A24C48}"/>
            </a:ext>
          </a:extLst>
        </xdr:cNvPr>
        <xdr:cNvSpPr txBox="1"/>
      </xdr:nvSpPr>
      <xdr:spPr>
        <a:xfrm>
          <a:off x="360702" y="2215241"/>
          <a:ext cx="2816112" cy="780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chemeClr val="tx1">
                  <a:lumMod val="65000"/>
                  <a:lumOff val="35000"/>
                </a:schemeClr>
              </a:solidFill>
              <a:latin typeface="Meiryo UI" panose="020B0604030504040204" pitchFamily="50" charset="-128"/>
              <a:ea typeface="Meiryo UI" panose="020B0604030504040204" pitchFamily="50" charset="-128"/>
            </a:rPr>
            <a:t>輸送についてのご相談、見積依頼など</a:t>
          </a:r>
          <a:r>
            <a:rPr kumimoji="1" lang="en-US" altLang="ja-JP" sz="1200">
              <a:solidFill>
                <a:schemeClr val="tx1">
                  <a:lumMod val="65000"/>
                  <a:lumOff val="35000"/>
                </a:schemeClr>
              </a:solidFill>
              <a:latin typeface="Meiryo UI" panose="020B0604030504040204" pitchFamily="50" charset="-128"/>
              <a:ea typeface="Meiryo UI" panose="020B0604030504040204" pitchFamily="50" charset="-128"/>
            </a:rPr>
            <a:t>Web</a:t>
          </a:r>
          <a:r>
            <a:rPr kumimoji="1" lang="ja-JP" altLang="en-US" sz="1200">
              <a:solidFill>
                <a:schemeClr val="tx1">
                  <a:lumMod val="65000"/>
                  <a:lumOff val="35000"/>
                </a:schemeClr>
              </a:solidFill>
              <a:latin typeface="Meiryo UI" panose="020B0604030504040204" pitchFamily="50" charset="-128"/>
              <a:ea typeface="Meiryo UI" panose="020B0604030504040204" pitchFamily="50" charset="-128"/>
            </a:rPr>
            <a:t>サイトからお気軽にお問い合せください。</a:t>
          </a:r>
        </a:p>
      </xdr:txBody>
    </xdr:sp>
    <xdr:clientData/>
  </xdr:twoCellAnchor>
  <xdr:twoCellAnchor>
    <xdr:from>
      <xdr:col>21</xdr:col>
      <xdr:colOff>116112</xdr:colOff>
      <xdr:row>12</xdr:row>
      <xdr:rowOff>152400</xdr:rowOff>
    </xdr:from>
    <xdr:to>
      <xdr:col>29</xdr:col>
      <xdr:colOff>63499</xdr:colOff>
      <xdr:row>22</xdr:row>
      <xdr:rowOff>50257</xdr:rowOff>
    </xdr:to>
    <xdr:sp macro="" textlink="">
      <xdr:nvSpPr>
        <xdr:cNvPr id="36" name="矢印: 五方向 35">
          <a:extLst>
            <a:ext uri="{FF2B5EF4-FFF2-40B4-BE49-F238E27FC236}">
              <a16:creationId xmlns:a16="http://schemas.microsoft.com/office/drawing/2014/main" id="{875102D9-0E2D-4E14-9261-364C1C6756DF}"/>
            </a:ext>
          </a:extLst>
        </xdr:cNvPr>
        <xdr:cNvSpPr/>
      </xdr:nvSpPr>
      <xdr:spPr>
        <a:xfrm>
          <a:off x="3716562" y="1981200"/>
          <a:ext cx="1318987" cy="1421857"/>
        </a:xfrm>
        <a:prstGeom prst="homePlate">
          <a:avLst>
            <a:gd name="adj" fmla="val 24510"/>
          </a:avLst>
        </a:prstGeom>
        <a:solidFill>
          <a:srgbClr val="DFA5C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9070</xdr:colOff>
      <xdr:row>14</xdr:row>
      <xdr:rowOff>27215</xdr:rowOff>
    </xdr:from>
    <xdr:to>
      <xdr:col>28</xdr:col>
      <xdr:colOff>81642</xdr:colOff>
      <xdr:row>20</xdr:row>
      <xdr:rowOff>54429</xdr:rowOff>
    </xdr:to>
    <xdr:sp macro="" textlink="">
      <xdr:nvSpPr>
        <xdr:cNvPr id="37" name="テキスト ボックス 36">
          <a:extLst>
            <a:ext uri="{FF2B5EF4-FFF2-40B4-BE49-F238E27FC236}">
              <a16:creationId xmlns:a16="http://schemas.microsoft.com/office/drawing/2014/main" id="{40700386-EF69-4AAF-8440-1E6FA71187BC}"/>
            </a:ext>
          </a:extLst>
        </xdr:cNvPr>
        <xdr:cNvSpPr txBox="1"/>
      </xdr:nvSpPr>
      <xdr:spPr>
        <a:xfrm>
          <a:off x="3780970" y="2160815"/>
          <a:ext cx="1101272" cy="941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solidFill>
                <a:schemeClr val="tx1">
                  <a:lumMod val="65000"/>
                  <a:lumOff val="35000"/>
                </a:schemeClr>
              </a:solidFill>
              <a:latin typeface="Meiryo UI" panose="020B0604030504040204" pitchFamily="50" charset="-128"/>
              <a:ea typeface="Meiryo UI" panose="020B0604030504040204" pitchFamily="50" charset="-128"/>
            </a:rPr>
            <a:t>Web</a:t>
          </a:r>
          <a:r>
            <a:rPr kumimoji="1" lang="ja-JP" altLang="en-US" sz="1200">
              <a:solidFill>
                <a:schemeClr val="tx1">
                  <a:lumMod val="65000"/>
                  <a:lumOff val="35000"/>
                </a:schemeClr>
              </a:solidFill>
              <a:latin typeface="Meiryo UI" panose="020B0604030504040204" pitchFamily="50" charset="-128"/>
              <a:ea typeface="Meiryo UI" panose="020B0604030504040204" pitchFamily="50" charset="-128"/>
            </a:rPr>
            <a:t>会員</a:t>
          </a:r>
          <a:endParaRPr kumimoji="1" lang="en-US" altLang="ja-JP" sz="1200">
            <a:solidFill>
              <a:schemeClr val="tx1">
                <a:lumMod val="65000"/>
                <a:lumOff val="35000"/>
              </a:schemeClr>
            </a:solidFill>
            <a:latin typeface="Meiryo UI" panose="020B0604030504040204" pitchFamily="50" charset="-128"/>
            <a:ea typeface="Meiryo UI" panose="020B0604030504040204" pitchFamily="50" charset="-128"/>
          </a:endParaRPr>
        </a:p>
        <a:p>
          <a:pPr algn="l"/>
          <a:r>
            <a:rPr kumimoji="1" lang="ja-JP" altLang="en-US" sz="1200">
              <a:solidFill>
                <a:schemeClr val="tx1">
                  <a:lumMod val="65000"/>
                  <a:lumOff val="35000"/>
                </a:schemeClr>
              </a:solidFill>
              <a:latin typeface="Meiryo UI" panose="020B0604030504040204" pitchFamily="50" charset="-128"/>
              <a:ea typeface="Meiryo UI" panose="020B0604030504040204" pitchFamily="50" charset="-128"/>
            </a:rPr>
            <a:t>登録で簡単</a:t>
          </a:r>
          <a:endParaRPr kumimoji="1" lang="en-US" altLang="ja-JP" sz="1200">
            <a:solidFill>
              <a:schemeClr val="tx1">
                <a:lumMod val="65000"/>
                <a:lumOff val="35000"/>
              </a:schemeClr>
            </a:solidFill>
            <a:latin typeface="Meiryo UI" panose="020B0604030504040204" pitchFamily="50" charset="-128"/>
            <a:ea typeface="Meiryo UI" panose="020B0604030504040204" pitchFamily="50" charset="-128"/>
          </a:endParaRPr>
        </a:p>
        <a:p>
          <a:pPr algn="l"/>
          <a:r>
            <a:rPr kumimoji="1" lang="ja-JP" altLang="en-US" sz="1200">
              <a:solidFill>
                <a:schemeClr val="tx1">
                  <a:lumMod val="65000"/>
                  <a:lumOff val="35000"/>
                </a:schemeClr>
              </a:solidFill>
              <a:latin typeface="Meiryo UI" panose="020B0604030504040204" pitchFamily="50" charset="-128"/>
              <a:ea typeface="Meiryo UI" panose="020B0604030504040204" pitchFamily="50" charset="-128"/>
            </a:rPr>
            <a:t>ウエブブッキング</a:t>
          </a:r>
        </a:p>
      </xdr:txBody>
    </xdr:sp>
    <xdr:clientData/>
  </xdr:twoCellAnchor>
  <xdr:twoCellAnchor>
    <xdr:from>
      <xdr:col>29</xdr:col>
      <xdr:colOff>123369</xdr:colOff>
      <xdr:row>13</xdr:row>
      <xdr:rowOff>5441</xdr:rowOff>
    </xdr:from>
    <xdr:to>
      <xdr:col>51</xdr:col>
      <xdr:colOff>99786</xdr:colOff>
      <xdr:row>22</xdr:row>
      <xdr:rowOff>57513</xdr:rowOff>
    </xdr:to>
    <xdr:sp macro="" textlink="">
      <xdr:nvSpPr>
        <xdr:cNvPr id="38" name="矢印: 五方向 37">
          <a:extLst>
            <a:ext uri="{FF2B5EF4-FFF2-40B4-BE49-F238E27FC236}">
              <a16:creationId xmlns:a16="http://schemas.microsoft.com/office/drawing/2014/main" id="{DB849FC9-4055-4B6E-8054-80BA56F3FAFE}"/>
            </a:ext>
          </a:extLst>
        </xdr:cNvPr>
        <xdr:cNvSpPr/>
      </xdr:nvSpPr>
      <xdr:spPr>
        <a:xfrm>
          <a:off x="5095419" y="1986641"/>
          <a:ext cx="3748317" cy="1423672"/>
        </a:xfrm>
        <a:prstGeom prst="homePlate">
          <a:avLst>
            <a:gd name="adj" fmla="val 18105"/>
          </a:avLst>
        </a:prstGeom>
        <a:solidFill>
          <a:srgbClr val="DFA5C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29028</xdr:colOff>
      <xdr:row>12</xdr:row>
      <xdr:rowOff>149678</xdr:rowOff>
    </xdr:from>
    <xdr:to>
      <xdr:col>50</xdr:col>
      <xdr:colOff>103414</xdr:colOff>
      <xdr:row>22</xdr:row>
      <xdr:rowOff>82550</xdr:rowOff>
    </xdr:to>
    <xdr:sp macro="" textlink="">
      <xdr:nvSpPr>
        <xdr:cNvPr id="39" name="テキスト ボックス 38">
          <a:extLst>
            <a:ext uri="{FF2B5EF4-FFF2-40B4-BE49-F238E27FC236}">
              <a16:creationId xmlns:a16="http://schemas.microsoft.com/office/drawing/2014/main" id="{B1D88F36-FA3B-4950-8CA0-20D35C7B2C78}"/>
            </a:ext>
          </a:extLst>
        </xdr:cNvPr>
        <xdr:cNvSpPr txBox="1"/>
      </xdr:nvSpPr>
      <xdr:spPr>
        <a:xfrm>
          <a:off x="5172528" y="1978478"/>
          <a:ext cx="3503386" cy="14568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a:solidFill>
                <a:schemeClr val="tx1">
                  <a:lumMod val="65000"/>
                  <a:lumOff val="35000"/>
                </a:schemeClr>
              </a:solidFill>
              <a:latin typeface="Meiryo UI" panose="020B0604030504040204" pitchFamily="50" charset="-128"/>
              <a:ea typeface="Meiryo UI" panose="020B0604030504040204" pitchFamily="50" charset="-128"/>
            </a:rPr>
            <a:t>貨物集荷・通関申告代行もご用命ください。</a:t>
          </a:r>
          <a:endParaRPr kumimoji="1" lang="en-US" altLang="ja-JP" sz="1200">
            <a:solidFill>
              <a:schemeClr val="tx1">
                <a:lumMod val="65000"/>
                <a:lumOff val="35000"/>
              </a:schemeClr>
            </a:solidFill>
            <a:latin typeface="Meiryo UI" panose="020B0604030504040204" pitchFamily="50" charset="-128"/>
            <a:ea typeface="Meiryo UI" panose="020B0604030504040204" pitchFamily="50" charset="-128"/>
          </a:endParaRPr>
        </a:p>
        <a:p>
          <a:pPr algn="l"/>
          <a:r>
            <a:rPr kumimoji="1" lang="ja-JP" altLang="en-US" sz="1200">
              <a:solidFill>
                <a:schemeClr val="tx1">
                  <a:lumMod val="65000"/>
                  <a:lumOff val="35000"/>
                </a:schemeClr>
              </a:solidFill>
              <a:latin typeface="Meiryo UI" panose="020B0604030504040204" pitchFamily="50" charset="-128"/>
              <a:ea typeface="Meiryo UI" panose="020B0604030504040204" pitchFamily="50" charset="-128"/>
            </a:rPr>
            <a:t>安心の</a:t>
          </a:r>
          <a:r>
            <a:rPr kumimoji="1" lang="en-US" altLang="ja-JP" sz="1200">
              <a:solidFill>
                <a:schemeClr val="tx1">
                  <a:lumMod val="65000"/>
                  <a:lumOff val="35000"/>
                </a:schemeClr>
              </a:solidFill>
              <a:latin typeface="Meiryo UI" panose="020B0604030504040204" pitchFamily="50" charset="-128"/>
              <a:ea typeface="Meiryo UI" panose="020B0604030504040204" pitchFamily="50" charset="-128"/>
            </a:rPr>
            <a:t>AEO</a:t>
          </a:r>
          <a:r>
            <a:rPr kumimoji="1" lang="ja-JP" altLang="en-US" sz="1200">
              <a:solidFill>
                <a:schemeClr val="tx1">
                  <a:lumMod val="65000"/>
                  <a:lumOff val="35000"/>
                </a:schemeClr>
              </a:solidFill>
              <a:latin typeface="Meiryo UI" panose="020B0604030504040204" pitchFamily="50" charset="-128"/>
              <a:ea typeface="Meiryo UI" panose="020B0604030504040204" pitchFamily="50" charset="-128"/>
            </a:rPr>
            <a:t>認定通関業者です。</a:t>
          </a:r>
          <a:endParaRPr kumimoji="1" lang="en-US" altLang="ja-JP" sz="1200">
            <a:solidFill>
              <a:schemeClr val="tx1">
                <a:lumMod val="65000"/>
                <a:lumOff val="35000"/>
              </a:schemeClr>
            </a:solidFill>
            <a:latin typeface="Meiryo UI" panose="020B0604030504040204" pitchFamily="50" charset="-128"/>
            <a:ea typeface="Meiryo UI" panose="020B0604030504040204" pitchFamily="50" charset="-128"/>
          </a:endParaRPr>
        </a:p>
        <a:p>
          <a:pPr algn="l"/>
          <a:r>
            <a:rPr kumimoji="1" lang="ja-JP" altLang="ja-JP" sz="1200">
              <a:solidFill>
                <a:schemeClr val="tx1">
                  <a:lumMod val="65000"/>
                  <a:lumOff val="35000"/>
                </a:schemeClr>
              </a:solidFill>
              <a:effectLst/>
              <a:latin typeface="Meiryo UI" panose="020B0604030504040204" pitchFamily="50" charset="-128"/>
              <a:ea typeface="Meiryo UI" panose="020B0604030504040204" pitchFamily="50" charset="-128"/>
              <a:cs typeface="+mn-cs"/>
            </a:rPr>
            <a:t>書類作成ツールで船積み書類も簡単・サクサク作成！</a:t>
          </a:r>
          <a:endParaRPr lang="ja-JP" altLang="ja-JP" sz="1200">
            <a:solidFill>
              <a:schemeClr val="tx1">
                <a:lumMod val="65000"/>
                <a:lumOff val="35000"/>
              </a:schemeClr>
            </a:solidFill>
            <a:effectLst/>
            <a:latin typeface="Meiryo UI" panose="020B0604030504040204" pitchFamily="50" charset="-128"/>
            <a:ea typeface="Meiryo UI" panose="020B0604030504040204" pitchFamily="50" charset="-128"/>
          </a:endParaRPr>
        </a:p>
        <a:p>
          <a:pPr algn="l"/>
          <a:r>
            <a:rPr kumimoji="1" lang="ja-JP" altLang="ja-JP" sz="1200">
              <a:solidFill>
                <a:schemeClr val="tx1">
                  <a:lumMod val="65000"/>
                  <a:lumOff val="35000"/>
                </a:schemeClr>
              </a:solidFill>
              <a:effectLst/>
              <a:latin typeface="Meiryo UI" panose="020B0604030504040204" pitchFamily="50" charset="-128"/>
              <a:ea typeface="Meiryo UI" panose="020B0604030504040204" pitchFamily="50" charset="-128"/>
              <a:cs typeface="+mn-cs"/>
            </a:rPr>
            <a:t>作成後はメール添付送付するだけで</a:t>
          </a:r>
          <a:r>
            <a:rPr kumimoji="1" lang="en-US" altLang="ja-JP" sz="1200">
              <a:solidFill>
                <a:schemeClr val="tx1">
                  <a:lumMod val="65000"/>
                  <a:lumOff val="35000"/>
                </a:schemeClr>
              </a:solidFill>
              <a:effectLst/>
              <a:latin typeface="Meiryo UI" panose="020B0604030504040204" pitchFamily="50" charset="-128"/>
              <a:ea typeface="Meiryo UI" panose="020B0604030504040204" pitchFamily="50" charset="-128"/>
              <a:cs typeface="+mn-cs"/>
            </a:rPr>
            <a:t>OK</a:t>
          </a:r>
          <a:r>
            <a:rPr kumimoji="1" lang="ja-JP" altLang="en-US" sz="1200">
              <a:solidFill>
                <a:schemeClr val="tx1">
                  <a:lumMod val="65000"/>
                  <a:lumOff val="35000"/>
                </a:schemeClr>
              </a:solidFill>
              <a:effectLst/>
              <a:latin typeface="Meiryo UI" panose="020B0604030504040204" pitchFamily="50" charset="-128"/>
              <a:ea typeface="Meiryo UI" panose="020B0604030504040204" pitchFamily="50" charset="-128"/>
              <a:cs typeface="+mn-cs"/>
            </a:rPr>
            <a:t>！</a:t>
          </a:r>
          <a:endParaRPr kumimoji="1" lang="en-US" altLang="ja-JP" sz="1200">
            <a:solidFill>
              <a:schemeClr val="tx1">
                <a:lumMod val="65000"/>
                <a:lumOff val="35000"/>
              </a:schemeClr>
            </a:solidFill>
            <a:effectLst/>
            <a:latin typeface="Meiryo UI" panose="020B0604030504040204" pitchFamily="50" charset="-128"/>
            <a:ea typeface="Meiryo UI" panose="020B0604030504040204" pitchFamily="50" charset="-128"/>
            <a:cs typeface="+mn-cs"/>
          </a:endParaRPr>
        </a:p>
        <a:p>
          <a:pPr algn="l"/>
          <a:r>
            <a:rPr kumimoji="1" lang="en-US" altLang="ja-JP" sz="1200">
              <a:solidFill>
                <a:schemeClr val="tx1">
                  <a:lumMod val="65000"/>
                  <a:lumOff val="35000"/>
                </a:schemeClr>
              </a:solidFill>
              <a:effectLst/>
              <a:latin typeface="Meiryo UI" panose="020B0604030504040204" pitchFamily="50" charset="-128"/>
              <a:ea typeface="Meiryo UI" panose="020B0604030504040204" pitchFamily="50" charset="-128"/>
              <a:cs typeface="+mn-cs"/>
            </a:rPr>
            <a:t>B/L</a:t>
          </a:r>
          <a:r>
            <a:rPr kumimoji="1" lang="ja-JP" altLang="en-US" sz="1200">
              <a:solidFill>
                <a:schemeClr val="tx1">
                  <a:lumMod val="65000"/>
                  <a:lumOff val="35000"/>
                </a:schemeClr>
              </a:solidFill>
              <a:effectLst/>
              <a:latin typeface="Meiryo UI" panose="020B0604030504040204" pitchFamily="50" charset="-128"/>
              <a:ea typeface="Meiryo UI" panose="020B0604030504040204" pitchFamily="50" charset="-128"/>
              <a:cs typeface="+mn-cs"/>
            </a:rPr>
            <a:t>発行もメールでご案内します。*</a:t>
          </a:r>
          <a:endParaRPr lang="ja-JP" altLang="ja-JP" sz="1200">
            <a:solidFill>
              <a:schemeClr val="tx1">
                <a:lumMod val="65000"/>
                <a:lumOff val="35000"/>
              </a:schemeClr>
            </a:solidFill>
            <a:effectLst/>
            <a:latin typeface="Meiryo UI" panose="020B0604030504040204" pitchFamily="50" charset="-128"/>
            <a:ea typeface="Meiryo UI" panose="020B0604030504040204" pitchFamily="50" charset="-128"/>
          </a:endParaRPr>
        </a:p>
        <a:p>
          <a:pPr algn="l"/>
          <a:endParaRPr kumimoji="1" lang="ja-JP" altLang="en-US" sz="120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editAs="oneCell">
    <xdr:from>
      <xdr:col>1</xdr:col>
      <xdr:colOff>22677</xdr:colOff>
      <xdr:row>34</xdr:row>
      <xdr:rowOff>32657</xdr:rowOff>
    </xdr:from>
    <xdr:to>
      <xdr:col>20</xdr:col>
      <xdr:colOff>129814</xdr:colOff>
      <xdr:row>37</xdr:row>
      <xdr:rowOff>131836</xdr:rowOff>
    </xdr:to>
    <xdr:pic>
      <xdr:nvPicPr>
        <xdr:cNvPr id="40" name="図 39">
          <a:extLst>
            <a:ext uri="{FF2B5EF4-FFF2-40B4-BE49-F238E27FC236}">
              <a16:creationId xmlns:a16="http://schemas.microsoft.com/office/drawing/2014/main" id="{4A655E84-369D-4243-9021-17E7F787B10D}"/>
            </a:ext>
          </a:extLst>
        </xdr:cNvPr>
        <xdr:cNvPicPr>
          <a:picLocks noChangeAspect="1"/>
        </xdr:cNvPicPr>
      </xdr:nvPicPr>
      <xdr:blipFill>
        <a:blip xmlns:r="http://schemas.openxmlformats.org/officeDocument/2006/relationships" r:embed="rId7"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194127" y="5214257"/>
          <a:ext cx="3364687" cy="556379"/>
        </a:xfrm>
        <a:prstGeom prst="rect">
          <a:avLst/>
        </a:prstGeom>
      </xdr:spPr>
    </xdr:pic>
    <xdr:clientData/>
  </xdr:twoCellAnchor>
  <xdr:twoCellAnchor>
    <xdr:from>
      <xdr:col>1</xdr:col>
      <xdr:colOff>20864</xdr:colOff>
      <xdr:row>24</xdr:row>
      <xdr:rowOff>30842</xdr:rowOff>
    </xdr:from>
    <xdr:to>
      <xdr:col>54</xdr:col>
      <xdr:colOff>65616</xdr:colOff>
      <xdr:row>31</xdr:row>
      <xdr:rowOff>139699</xdr:rowOff>
    </xdr:to>
    <xdr:grpSp>
      <xdr:nvGrpSpPr>
        <xdr:cNvPr id="41" name="グループ化 40">
          <a:extLst>
            <a:ext uri="{FF2B5EF4-FFF2-40B4-BE49-F238E27FC236}">
              <a16:creationId xmlns:a16="http://schemas.microsoft.com/office/drawing/2014/main" id="{4CF5AE52-84EC-4CBD-80B9-B9383F777684}"/>
            </a:ext>
          </a:extLst>
        </xdr:cNvPr>
        <xdr:cNvGrpSpPr/>
      </xdr:nvGrpSpPr>
      <xdr:grpSpPr>
        <a:xfrm>
          <a:off x="201839" y="3688442"/>
          <a:ext cx="9636427" cy="1175657"/>
          <a:chOff x="185964" y="3561442"/>
          <a:chExt cx="9131602" cy="1175657"/>
        </a:xfrm>
      </xdr:grpSpPr>
      <xdr:sp macro="" textlink="">
        <xdr:nvSpPr>
          <xdr:cNvPr id="42" name="矢印: 五方向 41">
            <a:extLst>
              <a:ext uri="{FF2B5EF4-FFF2-40B4-BE49-F238E27FC236}">
                <a16:creationId xmlns:a16="http://schemas.microsoft.com/office/drawing/2014/main" id="{D8207EFA-548F-4FF5-A8FA-F1FCA3858554}"/>
              </a:ext>
            </a:extLst>
          </xdr:cNvPr>
          <xdr:cNvSpPr/>
        </xdr:nvSpPr>
        <xdr:spPr>
          <a:xfrm>
            <a:off x="185964" y="3561442"/>
            <a:ext cx="8761187" cy="1162958"/>
          </a:xfrm>
          <a:prstGeom prst="homePlate">
            <a:avLst>
              <a:gd name="adj" fmla="val 28707"/>
            </a:avLst>
          </a:prstGeom>
          <a:solidFill>
            <a:srgbClr val="C5F97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3" name="テキスト ボックス 42">
            <a:extLst>
              <a:ext uri="{FF2B5EF4-FFF2-40B4-BE49-F238E27FC236}">
                <a16:creationId xmlns:a16="http://schemas.microsoft.com/office/drawing/2014/main" id="{04F1FF80-B7C6-43E5-B85B-32B58E0DF9A2}"/>
              </a:ext>
            </a:extLst>
          </xdr:cNvPr>
          <xdr:cNvSpPr txBox="1"/>
        </xdr:nvSpPr>
        <xdr:spPr>
          <a:xfrm>
            <a:off x="1717184" y="3737124"/>
            <a:ext cx="7600382" cy="999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600">
                <a:solidFill>
                  <a:schemeClr val="tx1">
                    <a:lumMod val="65000"/>
                    <a:lumOff val="35000"/>
                  </a:schemeClr>
                </a:solidFill>
                <a:latin typeface="Meiryo UI" panose="020B0604030504040204" pitchFamily="50" charset="-128"/>
                <a:ea typeface="Meiryo UI" panose="020B0604030504040204" pitchFamily="50" charset="-128"/>
              </a:rPr>
              <a:t>ご相談から</a:t>
            </a:r>
            <a:r>
              <a:rPr kumimoji="1" lang="en-US" altLang="ja-JP" sz="1600">
                <a:solidFill>
                  <a:schemeClr val="tx1">
                    <a:lumMod val="65000"/>
                    <a:lumOff val="35000"/>
                  </a:schemeClr>
                </a:solidFill>
                <a:latin typeface="Meiryo UI" panose="020B0604030504040204" pitchFamily="50" charset="-128"/>
                <a:ea typeface="Meiryo UI" panose="020B0604030504040204" pitchFamily="50" charset="-128"/>
              </a:rPr>
              <a:t>B/L</a:t>
            </a:r>
            <a:r>
              <a:rPr kumimoji="1" lang="ja-JP" altLang="en-US" sz="1600">
                <a:solidFill>
                  <a:schemeClr val="tx1">
                    <a:lumMod val="65000"/>
                    <a:lumOff val="35000"/>
                  </a:schemeClr>
                </a:solidFill>
                <a:latin typeface="Meiryo UI" panose="020B0604030504040204" pitchFamily="50" charset="-128"/>
                <a:ea typeface="Meiryo UI" panose="020B0604030504040204" pitchFamily="50" charset="-128"/>
              </a:rPr>
              <a:t>発行までワンストップサービスをご提供します。</a:t>
            </a:r>
            <a:endParaRPr kumimoji="1" lang="en-US" altLang="ja-JP" sz="1600">
              <a:solidFill>
                <a:schemeClr val="tx1">
                  <a:lumMod val="65000"/>
                  <a:lumOff val="35000"/>
                </a:schemeClr>
              </a:solidFill>
              <a:latin typeface="Meiryo UI" panose="020B0604030504040204" pitchFamily="50" charset="-128"/>
              <a:ea typeface="Meiryo UI" panose="020B0604030504040204" pitchFamily="50" charset="-128"/>
            </a:endParaRPr>
          </a:p>
          <a:p>
            <a:pPr algn="l"/>
            <a:r>
              <a:rPr kumimoji="1" lang="ja-JP" altLang="en-US" sz="1600">
                <a:solidFill>
                  <a:schemeClr val="tx1">
                    <a:lumMod val="65000"/>
                    <a:lumOff val="35000"/>
                  </a:schemeClr>
                </a:solidFill>
                <a:latin typeface="Meiryo UI" panose="020B0604030504040204" pitchFamily="50" charset="-128"/>
                <a:ea typeface="Meiryo UI" panose="020B0604030504040204" pitchFamily="50" charset="-128"/>
              </a:rPr>
              <a:t>輸送の困った！それ全て内外トランスラインにお任せください。</a:t>
            </a:r>
          </a:p>
        </xdr:txBody>
      </xdr:sp>
    </xdr:grpSp>
    <xdr:clientData/>
  </xdr:twoCellAnchor>
  <xdr:twoCellAnchor>
    <xdr:from>
      <xdr:col>32</xdr:col>
      <xdr:colOff>12700</xdr:colOff>
      <xdr:row>22</xdr:row>
      <xdr:rowOff>44450</xdr:rowOff>
    </xdr:from>
    <xdr:to>
      <xdr:col>50</xdr:col>
      <xdr:colOff>44450</xdr:colOff>
      <xdr:row>23</xdr:row>
      <xdr:rowOff>76200</xdr:rowOff>
    </xdr:to>
    <xdr:sp macro="" textlink="">
      <xdr:nvSpPr>
        <xdr:cNvPr id="44" name="テキスト ボックス 43">
          <a:extLst>
            <a:ext uri="{FF2B5EF4-FFF2-40B4-BE49-F238E27FC236}">
              <a16:creationId xmlns:a16="http://schemas.microsoft.com/office/drawing/2014/main" id="{B70B62BE-1E50-4E43-86B7-4055577B3C3E}"/>
            </a:ext>
          </a:extLst>
        </xdr:cNvPr>
        <xdr:cNvSpPr txBox="1"/>
      </xdr:nvSpPr>
      <xdr:spPr>
        <a:xfrm>
          <a:off x="5499100" y="3397250"/>
          <a:ext cx="3117850" cy="184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700">
              <a:solidFill>
                <a:schemeClr val="tx1">
                  <a:lumMod val="75000"/>
                  <a:lumOff val="25000"/>
                </a:schemeClr>
              </a:solidFill>
              <a:latin typeface="BIZ UDPゴシック" panose="020B0400000000000000" pitchFamily="50" charset="-128"/>
              <a:ea typeface="BIZ UDPゴシック" panose="020B0400000000000000" pitchFamily="50" charset="-128"/>
            </a:rPr>
            <a:t>*</a:t>
          </a:r>
          <a:r>
            <a:rPr kumimoji="1" lang="en-US" altLang="ja-JP" sz="700">
              <a:solidFill>
                <a:schemeClr val="tx1">
                  <a:lumMod val="75000"/>
                  <a:lumOff val="25000"/>
                </a:schemeClr>
              </a:solidFill>
              <a:latin typeface="BIZ UDPゴシック" panose="020B0400000000000000" pitchFamily="50" charset="-128"/>
              <a:ea typeface="BIZ UDPゴシック" panose="020B0400000000000000" pitchFamily="50" charset="-128"/>
            </a:rPr>
            <a:t>SeawayBill,</a:t>
          </a:r>
          <a:r>
            <a:rPr kumimoji="1" lang="en-US" altLang="ja-JP" sz="700" baseline="0">
              <a:solidFill>
                <a:schemeClr val="tx1">
                  <a:lumMod val="75000"/>
                  <a:lumOff val="25000"/>
                </a:schemeClr>
              </a:solidFill>
              <a:latin typeface="BIZ UDPゴシック" panose="020B0400000000000000" pitchFamily="50" charset="-128"/>
              <a:ea typeface="BIZ UDPゴシック" panose="020B0400000000000000" pitchFamily="50" charset="-128"/>
            </a:rPr>
            <a:t> Surrendered B/L</a:t>
          </a:r>
          <a:r>
            <a:rPr kumimoji="1" lang="ja-JP" altLang="en-US" sz="700" baseline="0">
              <a:solidFill>
                <a:schemeClr val="tx1">
                  <a:lumMod val="75000"/>
                  <a:lumOff val="25000"/>
                </a:schemeClr>
              </a:solidFill>
              <a:latin typeface="BIZ UDPゴシック" panose="020B0400000000000000" pitchFamily="50" charset="-128"/>
              <a:ea typeface="BIZ UDPゴシック" panose="020B0400000000000000" pitchFamily="50" charset="-128"/>
            </a:rPr>
            <a:t>に限定されます</a:t>
          </a:r>
          <a:r>
            <a:rPr kumimoji="1" lang="ja-JP" altLang="en-US" sz="800" baseline="0">
              <a:solidFill>
                <a:schemeClr val="tx1">
                  <a:lumMod val="75000"/>
                  <a:lumOff val="25000"/>
                </a:schemeClr>
              </a:solidFill>
              <a:latin typeface="BIZ UDPゴシック" panose="020B0400000000000000" pitchFamily="50" charset="-128"/>
              <a:ea typeface="BIZ UDPゴシック" panose="020B0400000000000000" pitchFamily="50" charset="-128"/>
            </a:rPr>
            <a:t>。</a:t>
          </a:r>
          <a:endParaRPr kumimoji="1" lang="ja-JP" altLang="en-US" sz="800">
            <a:solidFill>
              <a:schemeClr val="tx1">
                <a:lumMod val="75000"/>
                <a:lumOff val="25000"/>
              </a:schemeClr>
            </a:solidFill>
            <a:latin typeface="BIZ UDPゴシック" panose="020B0400000000000000" pitchFamily="50" charset="-128"/>
            <a:ea typeface="BIZ UDPゴシック" panose="020B0400000000000000" pitchFamily="50" charset="-128"/>
          </a:endParaRPr>
        </a:p>
      </xdr:txBody>
    </xdr:sp>
    <xdr:clientData/>
  </xdr:twoCellAnchor>
  <xdr:twoCellAnchor>
    <xdr:from>
      <xdr:col>43</xdr:col>
      <xdr:colOff>88899</xdr:colOff>
      <xdr:row>32</xdr:row>
      <xdr:rowOff>63500</xdr:rowOff>
    </xdr:from>
    <xdr:to>
      <xdr:col>50</xdr:col>
      <xdr:colOff>33880</xdr:colOff>
      <xdr:row>39</xdr:row>
      <xdr:rowOff>139700</xdr:rowOff>
    </xdr:to>
    <xdr:grpSp>
      <xdr:nvGrpSpPr>
        <xdr:cNvPr id="45" name="グループ化 44">
          <a:hlinkClick xmlns:r="http://schemas.openxmlformats.org/officeDocument/2006/relationships" r:id="rId8"/>
          <a:extLst>
            <a:ext uri="{FF2B5EF4-FFF2-40B4-BE49-F238E27FC236}">
              <a16:creationId xmlns:a16="http://schemas.microsoft.com/office/drawing/2014/main" id="{5340BC6A-24C0-497F-8BA8-A8B43631D2B0}"/>
            </a:ext>
          </a:extLst>
        </xdr:cNvPr>
        <xdr:cNvGrpSpPr/>
      </xdr:nvGrpSpPr>
      <xdr:grpSpPr>
        <a:xfrm>
          <a:off x="7870824" y="4940300"/>
          <a:ext cx="1211806" cy="1143000"/>
          <a:chOff x="6616699" y="4972050"/>
          <a:chExt cx="1145131" cy="1143000"/>
        </a:xfrm>
      </xdr:grpSpPr>
      <xdr:pic>
        <xdr:nvPicPr>
          <xdr:cNvPr id="46" name="図 45">
            <a:extLst>
              <a:ext uri="{FF2B5EF4-FFF2-40B4-BE49-F238E27FC236}">
                <a16:creationId xmlns:a16="http://schemas.microsoft.com/office/drawing/2014/main" id="{32D0D61D-D60F-4B19-8026-FC174330C16D}"/>
              </a:ext>
            </a:extLst>
          </xdr:cNvPr>
          <xdr:cNvPicPr>
            <a:picLocks noChangeAspect="1"/>
          </xdr:cNvPicPr>
        </xdr:nvPicPr>
        <xdr:blipFill>
          <a:blip xmlns:r="http://schemas.openxmlformats.org/officeDocument/2006/relationships" r:embed="rId9" cstate="print">
            <a:duotone>
              <a:schemeClr val="accent5">
                <a:shade val="45000"/>
                <a:satMod val="135000"/>
              </a:schemeClr>
              <a:prstClr val="white"/>
            </a:duotone>
            <a:extLst>
              <a:ext uri="{BEBA8EAE-BF5A-486C-A8C5-ECC9F3942E4B}">
                <a14:imgProps xmlns:a14="http://schemas.microsoft.com/office/drawing/2010/main">
                  <a14:imgLayer r:embed="rId10">
                    <a14:imgEffect>
                      <a14:colorTemperature colorTemp="11200"/>
                    </a14:imgEffect>
                  </a14:imgLayer>
                </a14:imgProps>
              </a:ext>
              <a:ext uri="{28A0092B-C50C-407E-A947-70E740481C1C}">
                <a14:useLocalDpi xmlns:a14="http://schemas.microsoft.com/office/drawing/2010/main" val="0"/>
              </a:ext>
            </a:extLst>
          </a:blip>
          <a:stretch>
            <a:fillRect/>
          </a:stretch>
        </xdr:blipFill>
        <xdr:spPr>
          <a:xfrm>
            <a:off x="6616699" y="4972050"/>
            <a:ext cx="1145131" cy="1143000"/>
          </a:xfrm>
          <a:prstGeom prst="rect">
            <a:avLst/>
          </a:prstGeom>
        </xdr:spPr>
      </xdr:pic>
      <xdr:pic>
        <xdr:nvPicPr>
          <xdr:cNvPr id="47" name="図 46">
            <a:extLst>
              <a:ext uri="{FF2B5EF4-FFF2-40B4-BE49-F238E27FC236}">
                <a16:creationId xmlns:a16="http://schemas.microsoft.com/office/drawing/2014/main" id="{586EF72F-5F9E-4DDE-A490-55BA650F9ACC}"/>
              </a:ext>
            </a:extLst>
          </xdr:cNvPr>
          <xdr:cNvPicPr>
            <a:picLocks noChangeAspect="1"/>
          </xdr:cNvPicPr>
        </xdr:nvPicPr>
        <xdr:blipFill>
          <a:blip xmlns:r="http://schemas.openxmlformats.org/officeDocument/2006/relationships" r:embed="rId11" cstate="print">
            <a:clrChange>
              <a:clrFrom>
                <a:srgbClr val="FFFFFF"/>
              </a:clrFrom>
              <a:clrTo>
                <a:srgbClr val="FFFFFF">
                  <a:alpha val="0"/>
                </a:srgbClr>
              </a:clrTo>
            </a:clrChange>
            <a:duotone>
              <a:schemeClr val="accent5">
                <a:shade val="45000"/>
                <a:satMod val="135000"/>
              </a:schemeClr>
              <a:prstClr val="white"/>
            </a:duotone>
            <a:extLst>
              <a:ext uri="{28A0092B-C50C-407E-A947-70E740481C1C}">
                <a14:useLocalDpi xmlns:a14="http://schemas.microsoft.com/office/drawing/2010/main" val="0"/>
              </a:ext>
            </a:extLst>
          </a:blip>
          <a:stretch>
            <a:fillRect/>
          </a:stretch>
        </xdr:blipFill>
        <xdr:spPr>
          <a:xfrm>
            <a:off x="6889750" y="5156200"/>
            <a:ext cx="584200" cy="584200"/>
          </a:xfrm>
          <a:prstGeom prst="rect">
            <a:avLst/>
          </a:prstGeom>
        </xdr:spPr>
      </xdr:pic>
    </xdr:grpSp>
    <xdr:clientData/>
  </xdr:twoCellAnchor>
  <xdr:twoCellAnchor>
    <xdr:from>
      <xdr:col>22</xdr:col>
      <xdr:colOff>19050</xdr:colOff>
      <xdr:row>34</xdr:row>
      <xdr:rowOff>127001</xdr:rowOff>
    </xdr:from>
    <xdr:to>
      <xdr:col>43</xdr:col>
      <xdr:colOff>82550</xdr:colOff>
      <xdr:row>37</xdr:row>
      <xdr:rowOff>82551</xdr:rowOff>
    </xdr:to>
    <xdr:sp macro="" textlink="">
      <xdr:nvSpPr>
        <xdr:cNvPr id="48" name="テキスト ボックス 47">
          <a:extLst>
            <a:ext uri="{FF2B5EF4-FFF2-40B4-BE49-F238E27FC236}">
              <a16:creationId xmlns:a16="http://schemas.microsoft.com/office/drawing/2014/main" id="{D58001F2-AB5E-489A-9193-0084C3EEE529}"/>
            </a:ext>
          </a:extLst>
        </xdr:cNvPr>
        <xdr:cNvSpPr txBox="1"/>
      </xdr:nvSpPr>
      <xdr:spPr>
        <a:xfrm>
          <a:off x="3790950" y="5308601"/>
          <a:ext cx="3663950" cy="412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solidFill>
                <a:schemeClr val="tx1">
                  <a:lumMod val="65000"/>
                  <a:lumOff val="35000"/>
                </a:schemeClr>
              </a:solidFill>
              <a:latin typeface="Meiryo UI" panose="020B0604030504040204" pitchFamily="50" charset="-128"/>
              <a:ea typeface="Meiryo UI" panose="020B0604030504040204" pitchFamily="50" charset="-128"/>
            </a:rPr>
            <a:t>Web</a:t>
          </a:r>
          <a:r>
            <a:rPr kumimoji="1" lang="ja-JP" altLang="en-US" sz="1400">
              <a:solidFill>
                <a:schemeClr val="tx1">
                  <a:lumMod val="65000"/>
                  <a:lumOff val="35000"/>
                </a:schemeClr>
              </a:solidFill>
              <a:latin typeface="Meiryo UI" panose="020B0604030504040204" pitchFamily="50" charset="-128"/>
              <a:ea typeface="Meiryo UI" panose="020B0604030504040204" pitchFamily="50" charset="-128"/>
            </a:rPr>
            <a:t>サイトからお気軽にお問合せいただけます。</a:t>
          </a:r>
          <a:endParaRPr kumimoji="1" lang="en-US" altLang="ja-JP" sz="1400">
            <a:solidFill>
              <a:schemeClr val="tx1">
                <a:lumMod val="65000"/>
                <a:lumOff val="35000"/>
              </a:schemeClr>
            </a:solidFill>
            <a:latin typeface="Meiryo UI" panose="020B0604030504040204" pitchFamily="50" charset="-128"/>
            <a:ea typeface="Meiryo UI" panose="020B0604030504040204" pitchFamily="50" charset="-128"/>
          </a:endParaRPr>
        </a:p>
      </xdr:txBody>
    </xdr:sp>
    <xdr:clientData/>
  </xdr:twoCellAnchor>
  <xdr:twoCellAnchor>
    <xdr:from>
      <xdr:col>42</xdr:col>
      <xdr:colOff>21082</xdr:colOff>
      <xdr:row>35</xdr:row>
      <xdr:rowOff>67818</xdr:rowOff>
    </xdr:from>
    <xdr:to>
      <xdr:col>43</xdr:col>
      <xdr:colOff>33782</xdr:colOff>
      <xdr:row>36</xdr:row>
      <xdr:rowOff>129032</xdr:rowOff>
    </xdr:to>
    <xdr:sp macro="" textlink="">
      <xdr:nvSpPr>
        <xdr:cNvPr id="49" name="二等辺三角形 48">
          <a:extLst>
            <a:ext uri="{FF2B5EF4-FFF2-40B4-BE49-F238E27FC236}">
              <a16:creationId xmlns:a16="http://schemas.microsoft.com/office/drawing/2014/main" id="{373D1FC7-0A77-40EC-B5AD-C0CA2A0B5EAC}"/>
            </a:ext>
          </a:extLst>
        </xdr:cNvPr>
        <xdr:cNvSpPr/>
      </xdr:nvSpPr>
      <xdr:spPr>
        <a:xfrm rot="5400000">
          <a:off x="7207250" y="5416550"/>
          <a:ext cx="213614" cy="184150"/>
        </a:xfrm>
        <a:prstGeom prst="triangle">
          <a:avLst/>
        </a:prstGeom>
        <a:solidFill>
          <a:srgbClr val="B7DEE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0</xdr:row>
      <xdr:rowOff>25400</xdr:rowOff>
    </xdr:from>
    <xdr:to>
      <xdr:col>4</xdr:col>
      <xdr:colOff>152400</xdr:colOff>
      <xdr:row>6</xdr:row>
      <xdr:rowOff>184150</xdr:rowOff>
    </xdr:to>
    <xdr:sp macro="" textlink="">
      <xdr:nvSpPr>
        <xdr:cNvPr id="2" name="右大かっこ 1">
          <a:extLst>
            <a:ext uri="{FF2B5EF4-FFF2-40B4-BE49-F238E27FC236}">
              <a16:creationId xmlns:a16="http://schemas.microsoft.com/office/drawing/2014/main" id="{0940BB0B-97E1-4E40-98E2-ECB1C3173C74}"/>
            </a:ext>
          </a:extLst>
        </xdr:cNvPr>
        <xdr:cNvSpPr/>
      </xdr:nvSpPr>
      <xdr:spPr>
        <a:xfrm>
          <a:off x="7099300" y="25400"/>
          <a:ext cx="133350" cy="1416050"/>
        </a:xfrm>
        <a:prstGeom prst="rightBracket">
          <a:avLst/>
        </a:prstGeom>
        <a:ln w="19050">
          <a:solidFill>
            <a:srgbClr val="5353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323850</xdr:colOff>
      <xdr:row>2</xdr:row>
      <xdr:rowOff>184150</xdr:rowOff>
    </xdr:from>
    <xdr:to>
      <xdr:col>5</xdr:col>
      <xdr:colOff>31750</xdr:colOff>
      <xdr:row>4</xdr:row>
      <xdr:rowOff>101600</xdr:rowOff>
    </xdr:to>
    <xdr:sp macro="" textlink="">
      <xdr:nvSpPr>
        <xdr:cNvPr id="3" name="テキスト ボックス 2">
          <a:extLst>
            <a:ext uri="{FF2B5EF4-FFF2-40B4-BE49-F238E27FC236}">
              <a16:creationId xmlns:a16="http://schemas.microsoft.com/office/drawing/2014/main" id="{D86A64E1-05DF-4E31-BE6F-C9BD34A4EA83}"/>
            </a:ext>
          </a:extLst>
        </xdr:cNvPr>
        <xdr:cNvSpPr txBox="1"/>
      </xdr:nvSpPr>
      <xdr:spPr>
        <a:xfrm>
          <a:off x="7404100" y="603250"/>
          <a:ext cx="2609850" cy="336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chemeClr val="tx1">
                  <a:lumMod val="75000"/>
                  <a:lumOff val="25000"/>
                </a:schemeClr>
              </a:solidFill>
              <a:latin typeface="HGPｺﾞｼｯｸM" panose="020B0600000000000000" pitchFamily="50" charset="-128"/>
              <a:ea typeface="HGPｺﾞｼｯｸM" panose="020B0600000000000000" pitchFamily="50" charset="-128"/>
            </a:rPr>
            <a:t>Shipping Insturuction,</a:t>
          </a:r>
          <a:r>
            <a:rPr kumimoji="1" lang="en-US" altLang="ja-JP" sz="1000" baseline="0">
              <a:solidFill>
                <a:schemeClr val="tx1">
                  <a:lumMod val="75000"/>
                  <a:lumOff val="25000"/>
                </a:schemeClr>
              </a:solidFill>
              <a:latin typeface="HGPｺﾞｼｯｸM" panose="020B0600000000000000" pitchFamily="50" charset="-128"/>
              <a:ea typeface="HGPｺﾞｼｯｸM" panose="020B0600000000000000" pitchFamily="50" charset="-128"/>
            </a:rPr>
            <a:t> </a:t>
          </a:r>
          <a:r>
            <a:rPr kumimoji="1" lang="ja-JP" altLang="en-US" sz="1000" baseline="0">
              <a:solidFill>
                <a:schemeClr val="tx1">
                  <a:lumMod val="75000"/>
                  <a:lumOff val="25000"/>
                </a:schemeClr>
              </a:solidFill>
              <a:latin typeface="HGPｺﾞｼｯｸM" panose="020B0600000000000000" pitchFamily="50" charset="-128"/>
              <a:ea typeface="HGPｺﾞｼｯｸM" panose="020B0600000000000000" pitchFamily="50" charset="-128"/>
            </a:rPr>
            <a:t>送り状に反映されます。</a:t>
          </a:r>
          <a:endParaRPr kumimoji="1" lang="en-US" altLang="ja-JP" sz="1000">
            <a:solidFill>
              <a:schemeClr val="tx1">
                <a:lumMod val="75000"/>
                <a:lumOff val="25000"/>
              </a:schemeClr>
            </a:solidFill>
            <a:latin typeface="HGPｺﾞｼｯｸM" panose="020B0600000000000000" pitchFamily="50" charset="-128"/>
            <a:ea typeface="HGPｺﾞｼｯｸ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43</xdr:col>
      <xdr:colOff>1661</xdr:colOff>
      <xdr:row>2</xdr:row>
      <xdr:rowOff>14292</xdr:rowOff>
    </xdr:from>
    <xdr:to>
      <xdr:col>54</xdr:col>
      <xdr:colOff>64627</xdr:colOff>
      <xdr:row>2</xdr:row>
      <xdr:rowOff>118692</xdr:rowOff>
    </xdr:to>
    <xdr:sp macro="" textlink="">
      <xdr:nvSpPr>
        <xdr:cNvPr id="9" name="テキスト ボックス 8" title="ntl_DockReceipt">
          <a:extLst>
            <a:ext uri="{FF2B5EF4-FFF2-40B4-BE49-F238E27FC236}">
              <a16:creationId xmlns:a16="http://schemas.microsoft.com/office/drawing/2014/main" id="{00000000-0008-0000-0000-000009000000}"/>
            </a:ext>
          </a:extLst>
        </xdr:cNvPr>
        <xdr:cNvSpPr txBox="1"/>
      </xdr:nvSpPr>
      <xdr:spPr>
        <a:xfrm>
          <a:off x="4731316" y="204792"/>
          <a:ext cx="1291363" cy="10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700" i="1" baseline="0">
              <a:solidFill>
                <a:schemeClr val="bg1">
                  <a:lumMod val="50000"/>
                </a:schemeClr>
              </a:solidFill>
              <a:latin typeface="+mn-ea"/>
              <a:ea typeface="+mn-ea"/>
              <a:cs typeface="Verdana" panose="020B0604030504040204" pitchFamily="34" charset="0"/>
            </a:rPr>
            <a:t>CARRIER</a:t>
          </a:r>
        </a:p>
      </xdr:txBody>
    </xdr:sp>
    <xdr:clientData/>
  </xdr:twoCellAnchor>
  <xdr:twoCellAnchor>
    <xdr:from>
      <xdr:col>0</xdr:col>
      <xdr:colOff>14006</xdr:colOff>
      <xdr:row>2</xdr:row>
      <xdr:rowOff>7006</xdr:rowOff>
    </xdr:from>
    <xdr:to>
      <xdr:col>17</xdr:col>
      <xdr:colOff>21007</xdr:colOff>
      <xdr:row>2</xdr:row>
      <xdr:rowOff>111406</xdr:rowOff>
    </xdr:to>
    <xdr:sp macro="" textlink="">
      <xdr:nvSpPr>
        <xdr:cNvPr id="10" name="テキスト ボックス 9" title="ntl_DockReceipt">
          <a:extLst>
            <a:ext uri="{FF2B5EF4-FFF2-40B4-BE49-F238E27FC236}">
              <a16:creationId xmlns:a16="http://schemas.microsoft.com/office/drawing/2014/main" id="{00000000-0008-0000-0000-00000A000000}"/>
            </a:ext>
          </a:extLst>
        </xdr:cNvPr>
        <xdr:cNvSpPr txBox="1"/>
      </xdr:nvSpPr>
      <xdr:spPr>
        <a:xfrm>
          <a:off x="14006" y="197506"/>
          <a:ext cx="1852880" cy="10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②　</a:t>
          </a:r>
          <a:r>
            <a:rPr kumimoji="1" lang="en-US" altLang="ja-JP" sz="700" i="1" baseline="0">
              <a:solidFill>
                <a:schemeClr val="bg1">
                  <a:lumMod val="50000"/>
                </a:schemeClr>
              </a:solidFill>
              <a:latin typeface="+mj-ea"/>
              <a:ea typeface="+mj-ea"/>
              <a:cs typeface="Verdana" panose="020B0604030504040204" pitchFamily="34" charset="0"/>
            </a:rPr>
            <a:t>Shipper</a:t>
          </a:r>
        </a:p>
      </xdr:txBody>
    </xdr:sp>
    <xdr:clientData/>
  </xdr:twoCellAnchor>
  <xdr:twoCellAnchor>
    <xdr:from>
      <xdr:col>0</xdr:col>
      <xdr:colOff>21011</xdr:colOff>
      <xdr:row>9</xdr:row>
      <xdr:rowOff>7004</xdr:rowOff>
    </xdr:from>
    <xdr:to>
      <xdr:col>17</xdr:col>
      <xdr:colOff>28012</xdr:colOff>
      <xdr:row>9</xdr:row>
      <xdr:rowOff>111404</xdr:rowOff>
    </xdr:to>
    <xdr:sp macro="" textlink="">
      <xdr:nvSpPr>
        <xdr:cNvPr id="11" name="テキスト ボックス 10" title="ntl_DockReceipt">
          <a:extLst>
            <a:ext uri="{FF2B5EF4-FFF2-40B4-BE49-F238E27FC236}">
              <a16:creationId xmlns:a16="http://schemas.microsoft.com/office/drawing/2014/main" id="{00000000-0008-0000-0000-00000B000000}"/>
            </a:ext>
          </a:extLst>
        </xdr:cNvPr>
        <xdr:cNvSpPr txBox="1"/>
      </xdr:nvSpPr>
      <xdr:spPr>
        <a:xfrm>
          <a:off x="21011" y="1268245"/>
          <a:ext cx="1852880" cy="10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③</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Consignee</a:t>
          </a:r>
        </a:p>
      </xdr:txBody>
    </xdr:sp>
    <xdr:clientData/>
  </xdr:twoCellAnchor>
  <xdr:twoCellAnchor>
    <xdr:from>
      <xdr:col>0</xdr:col>
      <xdr:colOff>14007</xdr:colOff>
      <xdr:row>16</xdr:row>
      <xdr:rowOff>6998</xdr:rowOff>
    </xdr:from>
    <xdr:to>
      <xdr:col>17</xdr:col>
      <xdr:colOff>21008</xdr:colOff>
      <xdr:row>16</xdr:row>
      <xdr:rowOff>111398</xdr:rowOff>
    </xdr:to>
    <xdr:sp macro="" textlink="">
      <xdr:nvSpPr>
        <xdr:cNvPr id="12" name="テキスト ボックス 11" title="ntl_DockReceipt">
          <a:extLst>
            <a:ext uri="{FF2B5EF4-FFF2-40B4-BE49-F238E27FC236}">
              <a16:creationId xmlns:a16="http://schemas.microsoft.com/office/drawing/2014/main" id="{00000000-0008-0000-0000-00000C000000}"/>
            </a:ext>
          </a:extLst>
        </xdr:cNvPr>
        <xdr:cNvSpPr txBox="1"/>
      </xdr:nvSpPr>
      <xdr:spPr>
        <a:xfrm>
          <a:off x="14007" y="2260153"/>
          <a:ext cx="1852880"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④</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Notify Party</a:t>
          </a:r>
        </a:p>
      </xdr:txBody>
    </xdr:sp>
    <xdr:clientData/>
  </xdr:twoCellAnchor>
  <xdr:twoCellAnchor>
    <xdr:from>
      <xdr:col>16</xdr:col>
      <xdr:colOff>7003</xdr:colOff>
      <xdr:row>22</xdr:row>
      <xdr:rowOff>48418</xdr:rowOff>
    </xdr:from>
    <xdr:to>
      <xdr:col>24</xdr:col>
      <xdr:colOff>10619</xdr:colOff>
      <xdr:row>22</xdr:row>
      <xdr:rowOff>152818</xdr:rowOff>
    </xdr:to>
    <xdr:sp macro="" textlink="">
      <xdr:nvSpPr>
        <xdr:cNvPr id="14" name="テキスト ボックス 13" title="ntl_DockReceipt">
          <a:extLst>
            <a:ext uri="{FF2B5EF4-FFF2-40B4-BE49-F238E27FC236}">
              <a16:creationId xmlns:a16="http://schemas.microsoft.com/office/drawing/2014/main" id="{00000000-0008-0000-0000-00000E000000}"/>
            </a:ext>
          </a:extLst>
        </xdr:cNvPr>
        <xdr:cNvSpPr txBox="1"/>
      </xdr:nvSpPr>
      <xdr:spPr>
        <a:xfrm>
          <a:off x="1804329" y="3112983"/>
          <a:ext cx="1047225"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⑥ Place of Receipt</a:t>
          </a:r>
        </a:p>
      </xdr:txBody>
    </xdr:sp>
    <xdr:clientData/>
  </xdr:twoCellAnchor>
  <xdr:twoCellAnchor>
    <xdr:from>
      <xdr:col>0</xdr:col>
      <xdr:colOff>21011</xdr:colOff>
      <xdr:row>24</xdr:row>
      <xdr:rowOff>7004</xdr:rowOff>
    </xdr:from>
    <xdr:to>
      <xdr:col>9</xdr:col>
      <xdr:colOff>24628</xdr:colOff>
      <xdr:row>24</xdr:row>
      <xdr:rowOff>111404</xdr:rowOff>
    </xdr:to>
    <xdr:sp macro="" textlink="">
      <xdr:nvSpPr>
        <xdr:cNvPr id="15" name="テキスト ボックス 14" title="ntl_DockReceipt">
          <a:extLst>
            <a:ext uri="{FF2B5EF4-FFF2-40B4-BE49-F238E27FC236}">
              <a16:creationId xmlns:a16="http://schemas.microsoft.com/office/drawing/2014/main" id="{00000000-0008-0000-0000-00000F000000}"/>
            </a:ext>
          </a:extLst>
        </xdr:cNvPr>
        <xdr:cNvSpPr txBox="1"/>
      </xdr:nvSpPr>
      <xdr:spPr>
        <a:xfrm>
          <a:off x="21011" y="3704945"/>
          <a:ext cx="1012146"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⑦</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Vessel</a:t>
          </a:r>
        </a:p>
      </xdr:txBody>
    </xdr:sp>
    <xdr:clientData/>
  </xdr:twoCellAnchor>
  <xdr:twoCellAnchor>
    <xdr:from>
      <xdr:col>10</xdr:col>
      <xdr:colOff>14009</xdr:colOff>
      <xdr:row>24</xdr:row>
      <xdr:rowOff>7002</xdr:rowOff>
    </xdr:from>
    <xdr:to>
      <xdr:col>14</xdr:col>
      <xdr:colOff>84045</xdr:colOff>
      <xdr:row>25</xdr:row>
      <xdr:rowOff>385</xdr:rowOff>
    </xdr:to>
    <xdr:sp macro="" textlink="">
      <xdr:nvSpPr>
        <xdr:cNvPr id="16" name="テキスト ボックス 15" title="ntl_DockReceipt">
          <a:extLst>
            <a:ext uri="{FF2B5EF4-FFF2-40B4-BE49-F238E27FC236}">
              <a16:creationId xmlns:a16="http://schemas.microsoft.com/office/drawing/2014/main" id="{00000000-0008-0000-0000-000010000000}"/>
            </a:ext>
          </a:extLst>
        </xdr:cNvPr>
        <xdr:cNvSpPr txBox="1"/>
      </xdr:nvSpPr>
      <xdr:spPr>
        <a:xfrm>
          <a:off x="1130733" y="3527968"/>
          <a:ext cx="516726" cy="10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⑧</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Voy No.</a:t>
          </a:r>
        </a:p>
      </xdr:txBody>
    </xdr:sp>
    <xdr:clientData/>
  </xdr:twoCellAnchor>
  <xdr:twoCellAnchor>
    <xdr:from>
      <xdr:col>0</xdr:col>
      <xdr:colOff>21011</xdr:colOff>
      <xdr:row>28</xdr:row>
      <xdr:rowOff>21010</xdr:rowOff>
    </xdr:from>
    <xdr:to>
      <xdr:col>9</xdr:col>
      <xdr:colOff>24628</xdr:colOff>
      <xdr:row>30</xdr:row>
      <xdr:rowOff>133070</xdr:rowOff>
    </xdr:to>
    <xdr:sp macro="" textlink="">
      <xdr:nvSpPr>
        <xdr:cNvPr id="17" name="テキスト ボックス 16" title="ntl_DockReceipt">
          <a:extLst>
            <a:ext uri="{FF2B5EF4-FFF2-40B4-BE49-F238E27FC236}">
              <a16:creationId xmlns:a16="http://schemas.microsoft.com/office/drawing/2014/main" id="{00000000-0008-0000-0000-000011000000}"/>
            </a:ext>
          </a:extLst>
        </xdr:cNvPr>
        <xdr:cNvSpPr txBox="1"/>
      </xdr:nvSpPr>
      <xdr:spPr>
        <a:xfrm>
          <a:off x="21011" y="4391304"/>
          <a:ext cx="1012146" cy="378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⑬　</a:t>
          </a:r>
          <a:r>
            <a:rPr kumimoji="1" lang="en-US" altLang="ja-JP" sz="700" i="1" baseline="0">
              <a:solidFill>
                <a:schemeClr val="bg1">
                  <a:lumMod val="50000"/>
                </a:schemeClr>
              </a:solidFill>
              <a:latin typeface="+mj-ea"/>
              <a:ea typeface="+mj-ea"/>
              <a:cs typeface="Verdana" panose="020B0604030504040204" pitchFamily="34" charset="0"/>
            </a:rPr>
            <a:t>Container No.</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Seal No. </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Marks and Numbers</a:t>
          </a:r>
        </a:p>
      </xdr:txBody>
    </xdr:sp>
    <xdr:clientData/>
  </xdr:twoCellAnchor>
  <xdr:twoCellAnchor>
    <xdr:from>
      <xdr:col>16</xdr:col>
      <xdr:colOff>7003</xdr:colOff>
      <xdr:row>24</xdr:row>
      <xdr:rowOff>7004</xdr:rowOff>
    </xdr:from>
    <xdr:to>
      <xdr:col>24</xdr:col>
      <xdr:colOff>10619</xdr:colOff>
      <xdr:row>24</xdr:row>
      <xdr:rowOff>111404</xdr:rowOff>
    </xdr:to>
    <xdr:sp macro="" textlink="">
      <xdr:nvSpPr>
        <xdr:cNvPr id="18" name="テキスト ボックス 17" title="ntl_DockReceipt">
          <a:extLst>
            <a:ext uri="{FF2B5EF4-FFF2-40B4-BE49-F238E27FC236}">
              <a16:creationId xmlns:a16="http://schemas.microsoft.com/office/drawing/2014/main" id="{00000000-0008-0000-0000-000012000000}"/>
            </a:ext>
          </a:extLst>
        </xdr:cNvPr>
        <xdr:cNvSpPr txBox="1"/>
      </xdr:nvSpPr>
      <xdr:spPr>
        <a:xfrm>
          <a:off x="1687885" y="3704945"/>
          <a:ext cx="1012146"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⑨</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Port of Loading</a:t>
          </a:r>
        </a:p>
      </xdr:txBody>
    </xdr:sp>
    <xdr:clientData/>
  </xdr:twoCellAnchor>
  <xdr:twoCellAnchor>
    <xdr:from>
      <xdr:col>0</xdr:col>
      <xdr:colOff>21011</xdr:colOff>
      <xdr:row>26</xdr:row>
      <xdr:rowOff>7003</xdr:rowOff>
    </xdr:from>
    <xdr:to>
      <xdr:col>9</xdr:col>
      <xdr:colOff>24628</xdr:colOff>
      <xdr:row>26</xdr:row>
      <xdr:rowOff>111403</xdr:rowOff>
    </xdr:to>
    <xdr:sp macro="" textlink="">
      <xdr:nvSpPr>
        <xdr:cNvPr id="19" name="テキスト ボックス 18" title="ntl_DockReceipt">
          <a:extLst>
            <a:ext uri="{FF2B5EF4-FFF2-40B4-BE49-F238E27FC236}">
              <a16:creationId xmlns:a16="http://schemas.microsoft.com/office/drawing/2014/main" id="{00000000-0008-0000-0000-000013000000}"/>
            </a:ext>
          </a:extLst>
        </xdr:cNvPr>
        <xdr:cNvSpPr txBox="1"/>
      </xdr:nvSpPr>
      <xdr:spPr>
        <a:xfrm>
          <a:off x="21011" y="4041121"/>
          <a:ext cx="1012146"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⑩</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Port of Discharge</a:t>
          </a:r>
        </a:p>
      </xdr:txBody>
    </xdr:sp>
    <xdr:clientData/>
  </xdr:twoCellAnchor>
  <xdr:twoCellAnchor>
    <xdr:from>
      <xdr:col>16</xdr:col>
      <xdr:colOff>14008</xdr:colOff>
      <xdr:row>26</xdr:row>
      <xdr:rowOff>7004</xdr:rowOff>
    </xdr:from>
    <xdr:to>
      <xdr:col>25</xdr:col>
      <xdr:colOff>76200</xdr:colOff>
      <xdr:row>27</xdr:row>
      <xdr:rowOff>19050</xdr:rowOff>
    </xdr:to>
    <xdr:sp macro="" textlink="">
      <xdr:nvSpPr>
        <xdr:cNvPr id="20" name="テキスト ボックス 19" title="ntl_DockReceipt">
          <a:extLst>
            <a:ext uri="{FF2B5EF4-FFF2-40B4-BE49-F238E27FC236}">
              <a16:creationId xmlns:a16="http://schemas.microsoft.com/office/drawing/2014/main" id="{00000000-0008-0000-0000-000014000000}"/>
            </a:ext>
          </a:extLst>
        </xdr:cNvPr>
        <xdr:cNvSpPr txBox="1"/>
      </xdr:nvSpPr>
      <xdr:spPr>
        <a:xfrm>
          <a:off x="1690408" y="3969404"/>
          <a:ext cx="982942" cy="126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⑪</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Place of Delivery</a:t>
          </a:r>
        </a:p>
      </xdr:txBody>
    </xdr:sp>
    <xdr:clientData/>
  </xdr:twoCellAnchor>
  <xdr:twoCellAnchor>
    <xdr:from>
      <xdr:col>48</xdr:col>
      <xdr:colOff>21017</xdr:colOff>
      <xdr:row>28</xdr:row>
      <xdr:rowOff>19707</xdr:rowOff>
    </xdr:from>
    <xdr:to>
      <xdr:col>54</xdr:col>
      <xdr:colOff>91966</xdr:colOff>
      <xdr:row>29</xdr:row>
      <xdr:rowOff>19707</xdr:rowOff>
    </xdr:to>
    <xdr:sp macro="" textlink="">
      <xdr:nvSpPr>
        <xdr:cNvPr id="21" name="テキスト ボックス 20" title="ntl_DockReceipt">
          <a:extLst>
            <a:ext uri="{FF2B5EF4-FFF2-40B4-BE49-F238E27FC236}">
              <a16:creationId xmlns:a16="http://schemas.microsoft.com/office/drawing/2014/main" id="{00000000-0008-0000-0000-000015000000}"/>
            </a:ext>
          </a:extLst>
        </xdr:cNvPr>
        <xdr:cNvSpPr txBox="1"/>
      </xdr:nvSpPr>
      <xdr:spPr>
        <a:xfrm>
          <a:off x="5309034" y="4223845"/>
          <a:ext cx="740984" cy="111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⑯　</a:t>
          </a:r>
          <a:r>
            <a:rPr kumimoji="1" lang="en-US" altLang="ja-JP" sz="700" i="1" baseline="0">
              <a:solidFill>
                <a:schemeClr val="bg1">
                  <a:lumMod val="50000"/>
                </a:schemeClr>
              </a:solidFill>
              <a:latin typeface="+mj-ea"/>
              <a:ea typeface="+mj-ea"/>
              <a:cs typeface="Verdana" panose="020B0604030504040204" pitchFamily="34" charset="0"/>
            </a:rPr>
            <a:t>Gross Weight.</a:t>
          </a:r>
        </a:p>
      </xdr:txBody>
    </xdr:sp>
    <xdr:clientData/>
  </xdr:twoCellAnchor>
  <xdr:twoCellAnchor>
    <xdr:from>
      <xdr:col>55</xdr:col>
      <xdr:colOff>28013</xdr:colOff>
      <xdr:row>28</xdr:row>
      <xdr:rowOff>19707</xdr:rowOff>
    </xdr:from>
    <xdr:to>
      <xdr:col>61</xdr:col>
      <xdr:colOff>91965</xdr:colOff>
      <xdr:row>29</xdr:row>
      <xdr:rowOff>19707</xdr:rowOff>
    </xdr:to>
    <xdr:sp macro="" textlink="">
      <xdr:nvSpPr>
        <xdr:cNvPr id="22" name="テキスト ボックス 21" title="ntl_DockReceipt">
          <a:extLst>
            <a:ext uri="{FF2B5EF4-FFF2-40B4-BE49-F238E27FC236}">
              <a16:creationId xmlns:a16="http://schemas.microsoft.com/office/drawing/2014/main" id="{00000000-0008-0000-0000-000016000000}"/>
            </a:ext>
          </a:extLst>
        </xdr:cNvPr>
        <xdr:cNvSpPr txBox="1"/>
      </xdr:nvSpPr>
      <xdr:spPr>
        <a:xfrm>
          <a:off x="6097737" y="4223845"/>
          <a:ext cx="733987" cy="111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⑰</a:t>
          </a:r>
          <a:r>
            <a:rPr kumimoji="1" lang="en-US" altLang="ja-JP" sz="700" i="1" baseline="0">
              <a:solidFill>
                <a:schemeClr val="bg1">
                  <a:lumMod val="50000"/>
                </a:schemeClr>
              </a:solidFill>
              <a:latin typeface="+mj-ea"/>
              <a:ea typeface="+mj-ea"/>
              <a:cs typeface="Verdana" panose="020B0604030504040204" pitchFamily="34" charset="0"/>
            </a:rPr>
            <a:t> Measurement</a:t>
          </a:r>
        </a:p>
      </xdr:txBody>
    </xdr:sp>
    <xdr:clientData/>
  </xdr:twoCellAnchor>
  <xdr:twoCellAnchor>
    <xdr:from>
      <xdr:col>7</xdr:col>
      <xdr:colOff>14007</xdr:colOff>
      <xdr:row>48</xdr:row>
      <xdr:rowOff>7004</xdr:rowOff>
    </xdr:from>
    <xdr:to>
      <xdr:col>17</xdr:col>
      <xdr:colOff>17624</xdr:colOff>
      <xdr:row>48</xdr:row>
      <xdr:rowOff>111404</xdr:rowOff>
    </xdr:to>
    <xdr:sp macro="" textlink="">
      <xdr:nvSpPr>
        <xdr:cNvPr id="23" name="テキスト ボックス 22" title="ntl_DockReceipt">
          <a:extLst>
            <a:ext uri="{FF2B5EF4-FFF2-40B4-BE49-F238E27FC236}">
              <a16:creationId xmlns:a16="http://schemas.microsoft.com/office/drawing/2014/main" id="{00000000-0008-0000-0000-000017000000}"/>
            </a:ext>
          </a:extLst>
        </xdr:cNvPr>
        <xdr:cNvSpPr txBox="1"/>
      </xdr:nvSpPr>
      <xdr:spPr>
        <a:xfrm>
          <a:off x="798419" y="9896195"/>
          <a:ext cx="1012146"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⑲　</a:t>
          </a:r>
          <a:r>
            <a:rPr kumimoji="1" lang="en-US" altLang="ja-JP" sz="700" i="1" baseline="0">
              <a:solidFill>
                <a:schemeClr val="bg1">
                  <a:lumMod val="50000"/>
                </a:schemeClr>
              </a:solidFill>
              <a:latin typeface="+mj-ea"/>
              <a:ea typeface="+mj-ea"/>
              <a:cs typeface="Verdana" panose="020B0604030504040204" pitchFamily="34" charset="0"/>
            </a:rPr>
            <a:t>Prepaid at</a:t>
          </a:r>
        </a:p>
      </xdr:txBody>
    </xdr:sp>
    <xdr:clientData/>
  </xdr:twoCellAnchor>
  <xdr:twoCellAnchor>
    <xdr:from>
      <xdr:col>24</xdr:col>
      <xdr:colOff>12731</xdr:colOff>
      <xdr:row>48</xdr:row>
      <xdr:rowOff>7004</xdr:rowOff>
    </xdr:from>
    <xdr:to>
      <xdr:col>31</xdr:col>
      <xdr:colOff>16349</xdr:colOff>
      <xdr:row>48</xdr:row>
      <xdr:rowOff>111404</xdr:rowOff>
    </xdr:to>
    <xdr:sp macro="" textlink="">
      <xdr:nvSpPr>
        <xdr:cNvPr id="24" name="テキスト ボックス 23" title="ntl_DockReceipt">
          <a:extLst>
            <a:ext uri="{FF2B5EF4-FFF2-40B4-BE49-F238E27FC236}">
              <a16:creationId xmlns:a16="http://schemas.microsoft.com/office/drawing/2014/main" id="{00000000-0008-0000-0000-000018000000}"/>
            </a:ext>
          </a:extLst>
        </xdr:cNvPr>
        <xdr:cNvSpPr txBox="1"/>
      </xdr:nvSpPr>
      <xdr:spPr>
        <a:xfrm>
          <a:off x="2737709" y="9565134"/>
          <a:ext cx="931270"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⑳　</a:t>
          </a:r>
          <a:r>
            <a:rPr kumimoji="1" lang="en-US" altLang="ja-JP" sz="700" i="1" baseline="0">
              <a:solidFill>
                <a:schemeClr val="bg1">
                  <a:lumMod val="50000"/>
                </a:schemeClr>
              </a:solidFill>
              <a:latin typeface="+mj-ea"/>
              <a:ea typeface="+mj-ea"/>
              <a:cs typeface="Verdana" panose="020B0604030504040204" pitchFamily="34" charset="0"/>
            </a:rPr>
            <a:t>Payable at</a:t>
          </a:r>
        </a:p>
      </xdr:txBody>
    </xdr:sp>
    <xdr:clientData/>
  </xdr:twoCellAnchor>
  <xdr:twoCellAnchor>
    <xdr:from>
      <xdr:col>39</xdr:col>
      <xdr:colOff>14007</xdr:colOff>
      <xdr:row>48</xdr:row>
      <xdr:rowOff>7004</xdr:rowOff>
    </xdr:from>
    <xdr:to>
      <xdr:col>51</xdr:col>
      <xdr:colOff>40901</xdr:colOff>
      <xdr:row>49</xdr:row>
      <xdr:rowOff>2</xdr:rowOff>
    </xdr:to>
    <xdr:sp macro="" textlink="">
      <xdr:nvSpPr>
        <xdr:cNvPr id="25" name="テキスト ボックス 24" title="ntl_DockReceipt">
          <a:extLst>
            <a:ext uri="{FF2B5EF4-FFF2-40B4-BE49-F238E27FC236}">
              <a16:creationId xmlns:a16="http://schemas.microsoft.com/office/drawing/2014/main" id="{00000000-0008-0000-0000-000019000000}"/>
            </a:ext>
          </a:extLst>
        </xdr:cNvPr>
        <xdr:cNvSpPr txBox="1"/>
      </xdr:nvSpPr>
      <xdr:spPr>
        <a:xfrm>
          <a:off x="4264128" y="9525435"/>
          <a:ext cx="1399807" cy="1046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lang="ja-JP" altLang="en-US" sz="700" i="1">
              <a:solidFill>
                <a:schemeClr val="bg1">
                  <a:lumMod val="50000"/>
                </a:schemeClr>
              </a:solidFill>
            </a:rPr>
            <a:t>㉑</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Place and Date of issue</a:t>
          </a:r>
        </a:p>
      </xdr:txBody>
    </xdr:sp>
    <xdr:clientData/>
  </xdr:twoCellAnchor>
  <xdr:twoCellAnchor>
    <xdr:from>
      <xdr:col>24</xdr:col>
      <xdr:colOff>6569</xdr:colOff>
      <xdr:row>50</xdr:row>
      <xdr:rowOff>7003</xdr:rowOff>
    </xdr:from>
    <xdr:to>
      <xdr:col>35</xdr:col>
      <xdr:colOff>72259</xdr:colOff>
      <xdr:row>50</xdr:row>
      <xdr:rowOff>111672</xdr:rowOff>
    </xdr:to>
    <xdr:sp macro="" textlink="">
      <xdr:nvSpPr>
        <xdr:cNvPr id="26" name="テキスト ボックス 25" title="ntl_DockReceipt">
          <a:extLst>
            <a:ext uri="{FF2B5EF4-FFF2-40B4-BE49-F238E27FC236}">
              <a16:creationId xmlns:a16="http://schemas.microsoft.com/office/drawing/2014/main" id="{00000000-0008-0000-0000-00001A000000}"/>
            </a:ext>
          </a:extLst>
        </xdr:cNvPr>
        <xdr:cNvSpPr txBox="1"/>
      </xdr:nvSpPr>
      <xdr:spPr>
        <a:xfrm>
          <a:off x="2634155" y="9867020"/>
          <a:ext cx="1241535" cy="104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lang="ja-JP" altLang="en-US" sz="700" i="1">
              <a:solidFill>
                <a:schemeClr val="bg1">
                  <a:lumMod val="50000"/>
                </a:schemeClr>
              </a:solidFill>
            </a:rPr>
            <a:t>㉒</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No. of Original B(s)/L</a:t>
          </a:r>
        </a:p>
      </xdr:txBody>
    </xdr:sp>
    <xdr:clientData/>
  </xdr:twoCellAnchor>
  <xdr:twoCellAnchor>
    <xdr:from>
      <xdr:col>16</xdr:col>
      <xdr:colOff>14008</xdr:colOff>
      <xdr:row>28</xdr:row>
      <xdr:rowOff>23158</xdr:rowOff>
    </xdr:from>
    <xdr:to>
      <xdr:col>22</xdr:col>
      <xdr:colOff>77041</xdr:colOff>
      <xdr:row>30</xdr:row>
      <xdr:rowOff>135218</xdr:rowOff>
    </xdr:to>
    <xdr:sp macro="" textlink="">
      <xdr:nvSpPr>
        <xdr:cNvPr id="27" name="テキスト ボックス 26" title="ntl_DockReceipt">
          <a:extLst>
            <a:ext uri="{FF2B5EF4-FFF2-40B4-BE49-F238E27FC236}">
              <a16:creationId xmlns:a16="http://schemas.microsoft.com/office/drawing/2014/main" id="{00000000-0008-0000-0000-00001B000000}"/>
            </a:ext>
          </a:extLst>
        </xdr:cNvPr>
        <xdr:cNvSpPr txBox="1"/>
      </xdr:nvSpPr>
      <xdr:spPr>
        <a:xfrm>
          <a:off x="1748215" y="4227296"/>
          <a:ext cx="733067" cy="3551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⑭　</a:t>
          </a:r>
          <a:r>
            <a:rPr kumimoji="1" lang="en-US" altLang="ja-JP" sz="700" i="1" baseline="0">
              <a:solidFill>
                <a:schemeClr val="bg1">
                  <a:lumMod val="50000"/>
                </a:schemeClr>
              </a:solidFill>
              <a:latin typeface="+mj-ea"/>
              <a:ea typeface="+mj-ea"/>
              <a:cs typeface="Verdana" panose="020B0604030504040204" pitchFamily="34" charset="0"/>
            </a:rPr>
            <a:t>No. of </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Containers </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of Pkgs</a:t>
          </a:r>
        </a:p>
      </xdr:txBody>
    </xdr:sp>
    <xdr:clientData/>
  </xdr:twoCellAnchor>
  <xdr:twoCellAnchor>
    <xdr:from>
      <xdr:col>23</xdr:col>
      <xdr:colOff>21012</xdr:colOff>
      <xdr:row>28</xdr:row>
      <xdr:rowOff>35019</xdr:rowOff>
    </xdr:from>
    <xdr:to>
      <xdr:col>40</xdr:col>
      <xdr:colOff>85396</xdr:colOff>
      <xdr:row>29</xdr:row>
      <xdr:rowOff>65690</xdr:rowOff>
    </xdr:to>
    <xdr:sp macro="" textlink="">
      <xdr:nvSpPr>
        <xdr:cNvPr id="28" name="テキスト ボックス 27" title="ntl_DockReceipt">
          <a:extLst>
            <a:ext uri="{FF2B5EF4-FFF2-40B4-BE49-F238E27FC236}">
              <a16:creationId xmlns:a16="http://schemas.microsoft.com/office/drawing/2014/main" id="{00000000-0008-0000-0000-00001C000000}"/>
            </a:ext>
          </a:extLst>
        </xdr:cNvPr>
        <xdr:cNvSpPr txBox="1"/>
      </xdr:nvSpPr>
      <xdr:spPr>
        <a:xfrm>
          <a:off x="2536926" y="4239157"/>
          <a:ext cx="1943108" cy="142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⑮　</a:t>
          </a:r>
          <a:r>
            <a:rPr kumimoji="1" lang="en-US" altLang="ja-JP" sz="700" i="1" baseline="0">
              <a:solidFill>
                <a:schemeClr val="bg1">
                  <a:lumMod val="50000"/>
                </a:schemeClr>
              </a:solidFill>
              <a:latin typeface="+mj-ea"/>
              <a:ea typeface="+mj-ea"/>
              <a:cs typeface="Verdana" panose="020B0604030504040204" pitchFamily="34" charset="0"/>
            </a:rPr>
            <a:t>Kind of Packages,Description of Goods</a:t>
          </a:r>
        </a:p>
      </xdr:txBody>
    </xdr:sp>
    <xdr:clientData/>
  </xdr:twoCellAnchor>
  <xdr:twoCellAnchor>
    <xdr:from>
      <xdr:col>0</xdr:col>
      <xdr:colOff>37577</xdr:colOff>
      <xdr:row>47</xdr:row>
      <xdr:rowOff>52551</xdr:rowOff>
    </xdr:from>
    <xdr:to>
      <xdr:col>12</xdr:col>
      <xdr:colOff>105103</xdr:colOff>
      <xdr:row>48</xdr:row>
      <xdr:rowOff>0</xdr:rowOff>
    </xdr:to>
    <xdr:sp macro="" textlink="">
      <xdr:nvSpPr>
        <xdr:cNvPr id="29" name="テキスト ボックス 28" title="ntl_DockReceipt">
          <a:extLst>
            <a:ext uri="{FF2B5EF4-FFF2-40B4-BE49-F238E27FC236}">
              <a16:creationId xmlns:a16="http://schemas.microsoft.com/office/drawing/2014/main" id="{00000000-0008-0000-0000-00001D000000}"/>
            </a:ext>
          </a:extLst>
        </xdr:cNvPr>
        <xdr:cNvSpPr txBox="1"/>
      </xdr:nvSpPr>
      <xdr:spPr>
        <a:xfrm>
          <a:off x="37577" y="7186448"/>
          <a:ext cx="1407595" cy="321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⑱　</a:t>
          </a:r>
          <a:r>
            <a:rPr kumimoji="1" lang="en-US" altLang="ja-JP" sz="700" i="1" baseline="0">
              <a:solidFill>
                <a:schemeClr val="bg1">
                  <a:lumMod val="50000"/>
                </a:schemeClr>
              </a:solidFill>
              <a:latin typeface="+mj-ea"/>
              <a:ea typeface="+mj-ea"/>
              <a:cs typeface="Verdana" panose="020B0604030504040204" pitchFamily="34" charset="0"/>
            </a:rPr>
            <a:t>Total number of Containers</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or other Packages or Units </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(in words)</a:t>
          </a:r>
        </a:p>
      </xdr:txBody>
    </xdr:sp>
    <xdr:clientData/>
  </xdr:twoCellAnchor>
  <xdr:twoCellAnchor>
    <xdr:from>
      <xdr:col>49</xdr:col>
      <xdr:colOff>98534</xdr:colOff>
      <xdr:row>29</xdr:row>
      <xdr:rowOff>108754</xdr:rowOff>
    </xdr:from>
    <xdr:to>
      <xdr:col>54</xdr:col>
      <xdr:colOff>13138</xdr:colOff>
      <xdr:row>30</xdr:row>
      <xdr:rowOff>105103</xdr:rowOff>
    </xdr:to>
    <xdr:sp macro="" textlink="">
      <xdr:nvSpPr>
        <xdr:cNvPr id="30" name="テキスト ボックス 29" title="ntl_DockReceipt">
          <a:extLst>
            <a:ext uri="{FF2B5EF4-FFF2-40B4-BE49-F238E27FC236}">
              <a16:creationId xmlns:a16="http://schemas.microsoft.com/office/drawing/2014/main" id="{00000000-0008-0000-0000-00001E000000}"/>
            </a:ext>
          </a:extLst>
        </xdr:cNvPr>
        <xdr:cNvSpPr txBox="1"/>
      </xdr:nvSpPr>
      <xdr:spPr>
        <a:xfrm>
          <a:off x="5498224" y="4424564"/>
          <a:ext cx="472966" cy="127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ctr"/>
          <a:r>
            <a:rPr kumimoji="1" lang="en-US" altLang="ja-JP" sz="1000" b="1" i="0" baseline="0">
              <a:solidFill>
                <a:sysClr val="windowText" lastClr="000000"/>
              </a:solidFill>
              <a:latin typeface="+mj-ea"/>
              <a:ea typeface="+mj-ea"/>
              <a:cs typeface="Verdana" panose="020B0604030504040204" pitchFamily="34" charset="0"/>
            </a:rPr>
            <a:t>(KGS)</a:t>
          </a:r>
        </a:p>
      </xdr:txBody>
    </xdr:sp>
    <xdr:clientData/>
  </xdr:twoCellAnchor>
  <xdr:twoCellAnchor>
    <xdr:from>
      <xdr:col>57</xdr:col>
      <xdr:colOff>869</xdr:colOff>
      <xdr:row>29</xdr:row>
      <xdr:rowOff>111674</xdr:rowOff>
    </xdr:from>
    <xdr:to>
      <xdr:col>60</xdr:col>
      <xdr:colOff>84914</xdr:colOff>
      <xdr:row>30</xdr:row>
      <xdr:rowOff>127371</xdr:rowOff>
    </xdr:to>
    <xdr:sp macro="" textlink="">
      <xdr:nvSpPr>
        <xdr:cNvPr id="31" name="テキスト ボックス 30" title="ntl_DockReceipt">
          <a:extLst>
            <a:ext uri="{FF2B5EF4-FFF2-40B4-BE49-F238E27FC236}">
              <a16:creationId xmlns:a16="http://schemas.microsoft.com/office/drawing/2014/main" id="{00000000-0008-0000-0000-00001F000000}"/>
            </a:ext>
          </a:extLst>
        </xdr:cNvPr>
        <xdr:cNvSpPr txBox="1"/>
      </xdr:nvSpPr>
      <xdr:spPr>
        <a:xfrm>
          <a:off x="6293938" y="4427484"/>
          <a:ext cx="419062" cy="1470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ctr"/>
          <a:r>
            <a:rPr kumimoji="1" lang="en-US" altLang="ja-JP" sz="1000" b="1" i="0" baseline="0">
              <a:solidFill>
                <a:sysClr val="windowText" lastClr="000000"/>
              </a:solidFill>
              <a:latin typeface="+mj-ea"/>
              <a:ea typeface="+mj-ea"/>
              <a:cs typeface="Verdana" panose="020B0604030504040204" pitchFamily="34" charset="0"/>
            </a:rPr>
            <a:t>(M3)</a:t>
          </a:r>
        </a:p>
      </xdr:txBody>
    </xdr:sp>
    <xdr:clientData/>
  </xdr:twoCellAnchor>
  <xdr:twoCellAnchor>
    <xdr:from>
      <xdr:col>13</xdr:col>
      <xdr:colOff>101278</xdr:colOff>
      <xdr:row>47</xdr:row>
      <xdr:rowOff>91046</xdr:rowOff>
    </xdr:from>
    <xdr:to>
      <xdr:col>18</xdr:col>
      <xdr:colOff>45146</xdr:colOff>
      <xdr:row>48</xdr:row>
      <xdr:rowOff>0</xdr:rowOff>
    </xdr:to>
    <xdr:sp macro="" textlink="">
      <xdr:nvSpPr>
        <xdr:cNvPr id="32" name="テキスト ボックス 31" title="ntl_DockReceipt">
          <a:extLst>
            <a:ext uri="{FF2B5EF4-FFF2-40B4-BE49-F238E27FC236}">
              <a16:creationId xmlns:a16="http://schemas.microsoft.com/office/drawing/2014/main" id="{00000000-0008-0000-0000-000020000000}"/>
            </a:ext>
          </a:extLst>
        </xdr:cNvPr>
        <xdr:cNvSpPr txBox="1"/>
      </xdr:nvSpPr>
      <xdr:spPr>
        <a:xfrm>
          <a:off x="1608713" y="7305198"/>
          <a:ext cx="523650" cy="2485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ctr"/>
          <a:r>
            <a:rPr kumimoji="1" lang="en-US" altLang="ja-JP" sz="1000" b="0" i="0" baseline="0">
              <a:solidFill>
                <a:sysClr val="windowText" lastClr="000000"/>
              </a:solidFill>
              <a:latin typeface="+mj-ea"/>
              <a:ea typeface="+mj-ea"/>
              <a:cs typeface="Verdana" panose="020B0604030504040204" pitchFamily="34" charset="0"/>
            </a:rPr>
            <a:t>SAY : </a:t>
          </a:r>
        </a:p>
      </xdr:txBody>
    </xdr:sp>
    <xdr:clientData/>
  </xdr:twoCellAnchor>
  <xdr:twoCellAnchor>
    <xdr:from>
      <xdr:col>48</xdr:col>
      <xdr:colOff>48261</xdr:colOff>
      <xdr:row>44</xdr:row>
      <xdr:rowOff>5053</xdr:rowOff>
    </xdr:from>
    <xdr:to>
      <xdr:col>61</xdr:col>
      <xdr:colOff>0</xdr:colOff>
      <xdr:row>46</xdr:row>
      <xdr:rowOff>102575</xdr:rowOff>
    </xdr:to>
    <xdr:sp macro="" textlink="">
      <xdr:nvSpPr>
        <xdr:cNvPr id="33" name="テキスト ボックス 32" title="ntl_DockReceipt">
          <a:extLst>
            <a:ext uri="{FF2B5EF4-FFF2-40B4-BE49-F238E27FC236}">
              <a16:creationId xmlns:a16="http://schemas.microsoft.com/office/drawing/2014/main" id="{00000000-0008-0000-0000-000021000000}"/>
            </a:ext>
          </a:extLst>
        </xdr:cNvPr>
        <xdr:cNvSpPr txBox="1"/>
      </xdr:nvSpPr>
      <xdr:spPr>
        <a:xfrm>
          <a:off x="5558107" y="6789784"/>
          <a:ext cx="1475739" cy="40525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i="0">
              <a:solidFill>
                <a:srgbClr val="FF0000"/>
              </a:solidFill>
              <a:latin typeface="+mj-ea"/>
              <a:ea typeface="+mj-ea"/>
              <a:cs typeface="Verdana" panose="020B0604030504040204" pitchFamily="34" charset="0"/>
            </a:rPr>
            <a:t>← </a:t>
          </a:r>
          <a:r>
            <a:rPr kumimoji="1" lang="en-US" altLang="ja-JP" sz="800" b="1" i="0">
              <a:solidFill>
                <a:srgbClr val="FF0000"/>
              </a:solidFill>
              <a:latin typeface="+mj-ea"/>
              <a:ea typeface="+mj-ea"/>
              <a:cs typeface="Verdana" panose="020B0604030504040204" pitchFamily="34" charset="0"/>
            </a:rPr>
            <a:t>SEA WAYBILL</a:t>
          </a:r>
          <a:r>
            <a:rPr kumimoji="1" lang="ja-JP" altLang="en-US" sz="800" b="1" i="0">
              <a:solidFill>
                <a:srgbClr val="FF0000"/>
              </a:solidFill>
              <a:latin typeface="+mj-ea"/>
              <a:ea typeface="+mj-ea"/>
              <a:cs typeface="Verdana" panose="020B0604030504040204" pitchFamily="34" charset="0"/>
            </a:rPr>
            <a:t>はこちらから</a:t>
          </a:r>
          <a:endParaRPr kumimoji="1" lang="en-US" altLang="ja-JP" sz="800" b="1" i="0">
            <a:solidFill>
              <a:srgbClr val="FF0000"/>
            </a:solidFill>
            <a:latin typeface="+mj-ea"/>
            <a:ea typeface="+mj-ea"/>
            <a:cs typeface="Verdana" panose="020B0604030504040204" pitchFamily="34" charset="0"/>
          </a:endParaRPr>
        </a:p>
        <a:p>
          <a:pPr algn="l"/>
          <a:r>
            <a:rPr kumimoji="1" lang="en-US" altLang="ja-JP" sz="800" b="1" i="0">
              <a:solidFill>
                <a:srgbClr val="FF0000"/>
              </a:solidFill>
              <a:latin typeface="+mj-ea"/>
              <a:ea typeface="+mj-ea"/>
              <a:cs typeface="Verdana" panose="020B0604030504040204" pitchFamily="34" charset="0"/>
            </a:rPr>
            <a:t>    </a:t>
          </a:r>
          <a:r>
            <a:rPr kumimoji="1" lang="ja-JP" altLang="en-US" sz="800" b="1" i="0">
              <a:solidFill>
                <a:srgbClr val="FF0000"/>
              </a:solidFill>
              <a:latin typeface="+mj-ea"/>
              <a:ea typeface="+mj-ea"/>
              <a:cs typeface="Verdana" panose="020B0604030504040204" pitchFamily="34" charset="0"/>
            </a:rPr>
            <a:t>選択してください。</a:t>
          </a:r>
        </a:p>
      </xdr:txBody>
    </xdr:sp>
    <xdr:clientData fPrintsWithSheet="0"/>
  </xdr:twoCellAnchor>
  <xdr:twoCellAnchor>
    <xdr:from>
      <xdr:col>30</xdr:col>
      <xdr:colOff>62909</xdr:colOff>
      <xdr:row>46</xdr:row>
      <xdr:rowOff>16443</xdr:rowOff>
    </xdr:from>
    <xdr:to>
      <xdr:col>50</xdr:col>
      <xdr:colOff>43207</xdr:colOff>
      <xdr:row>47</xdr:row>
      <xdr:rowOff>0</xdr:rowOff>
    </xdr:to>
    <xdr:sp macro="" textlink="">
      <xdr:nvSpPr>
        <xdr:cNvPr id="34" name="テキスト ボックス 33" title="ntl_DockReceipt">
          <a:extLst>
            <a:ext uri="{FF2B5EF4-FFF2-40B4-BE49-F238E27FC236}">
              <a16:creationId xmlns:a16="http://schemas.microsoft.com/office/drawing/2014/main" id="{00000000-0008-0000-0000-000022000000}"/>
            </a:ext>
          </a:extLst>
        </xdr:cNvPr>
        <xdr:cNvSpPr txBox="1"/>
      </xdr:nvSpPr>
      <xdr:spPr>
        <a:xfrm>
          <a:off x="3831496" y="6833030"/>
          <a:ext cx="1835602" cy="140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i="0">
              <a:solidFill>
                <a:srgbClr val="FF0000"/>
              </a:solidFill>
              <a:latin typeface="+mj-ea"/>
              <a:ea typeface="+mj-ea"/>
              <a:cs typeface="Verdana" panose="020B0604030504040204" pitchFamily="34" charset="0"/>
            </a:rPr>
            <a:t>↑  </a:t>
          </a:r>
          <a:r>
            <a:rPr kumimoji="1" lang="en-US" altLang="ja-JP" sz="800" b="1" i="0">
              <a:solidFill>
                <a:srgbClr val="FF0000"/>
              </a:solidFill>
              <a:latin typeface="+mj-ea"/>
              <a:ea typeface="+mj-ea"/>
              <a:cs typeface="Verdana" panose="020B0604030504040204" pitchFamily="34" charset="0"/>
            </a:rPr>
            <a:t>FREIGHT</a:t>
          </a:r>
          <a:r>
            <a:rPr kumimoji="1" lang="ja-JP" altLang="en-US" sz="800" b="1" i="0">
              <a:solidFill>
                <a:srgbClr val="FF0000"/>
              </a:solidFill>
              <a:latin typeface="+mj-ea"/>
              <a:ea typeface="+mj-ea"/>
              <a:cs typeface="Verdana" panose="020B0604030504040204" pitchFamily="34" charset="0"/>
            </a:rPr>
            <a:t>はこちらから選択してください。</a:t>
          </a:r>
        </a:p>
      </xdr:txBody>
    </xdr:sp>
    <xdr:clientData fPrintsWithSheet="0"/>
  </xdr:twoCellAnchor>
  <xdr:twoCellAnchor>
    <xdr:from>
      <xdr:col>34</xdr:col>
      <xdr:colOff>45986</xdr:colOff>
      <xdr:row>26</xdr:row>
      <xdr:rowOff>6571</xdr:rowOff>
    </xdr:from>
    <xdr:to>
      <xdr:col>53</xdr:col>
      <xdr:colOff>63500</xdr:colOff>
      <xdr:row>26</xdr:row>
      <xdr:rowOff>101601</xdr:rowOff>
    </xdr:to>
    <xdr:sp macro="" textlink="">
      <xdr:nvSpPr>
        <xdr:cNvPr id="36" name="テキスト ボックス 35" title="ntl_DockReceipt">
          <a:extLst>
            <a:ext uri="{FF2B5EF4-FFF2-40B4-BE49-F238E27FC236}">
              <a16:creationId xmlns:a16="http://schemas.microsoft.com/office/drawing/2014/main" id="{00000000-0008-0000-0000-000024000000}"/>
            </a:ext>
          </a:extLst>
        </xdr:cNvPr>
        <xdr:cNvSpPr txBox="1"/>
      </xdr:nvSpPr>
      <xdr:spPr>
        <a:xfrm>
          <a:off x="3614686" y="3873721"/>
          <a:ext cx="2093964" cy="95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⑫　</a:t>
          </a:r>
          <a:r>
            <a:rPr kumimoji="1" lang="en-US" altLang="ja-JP" sz="700" i="1" baseline="0">
              <a:solidFill>
                <a:schemeClr val="bg1">
                  <a:lumMod val="50000"/>
                </a:schemeClr>
              </a:solidFill>
              <a:latin typeface="+mj-ea"/>
              <a:ea typeface="+mj-ea"/>
              <a:cs typeface="Verdana" panose="020B0604030504040204" pitchFamily="34" charset="0"/>
            </a:rPr>
            <a:t>Final Destination  (Merchant's reference only)</a:t>
          </a:r>
        </a:p>
      </xdr:txBody>
    </xdr:sp>
    <xdr:clientData/>
  </xdr:twoCellAnchor>
  <xdr:twoCellAnchor>
    <xdr:from>
      <xdr:col>32</xdr:col>
      <xdr:colOff>86258</xdr:colOff>
      <xdr:row>2</xdr:row>
      <xdr:rowOff>112670</xdr:rowOff>
    </xdr:from>
    <xdr:to>
      <xdr:col>60</xdr:col>
      <xdr:colOff>60392</xdr:colOff>
      <xdr:row>6</xdr:row>
      <xdr:rowOff>134733</xdr:rowOff>
    </xdr:to>
    <xdr:grpSp>
      <xdr:nvGrpSpPr>
        <xdr:cNvPr id="3" name="グループ化 2">
          <a:extLst>
            <a:ext uri="{FF2B5EF4-FFF2-40B4-BE49-F238E27FC236}">
              <a16:creationId xmlns:a16="http://schemas.microsoft.com/office/drawing/2014/main" id="{B83BAA61-7972-44D4-9CF9-733C6AA86236}"/>
            </a:ext>
          </a:extLst>
        </xdr:cNvPr>
        <xdr:cNvGrpSpPr/>
      </xdr:nvGrpSpPr>
      <xdr:grpSpPr>
        <a:xfrm>
          <a:off x="3629558" y="303170"/>
          <a:ext cx="3203109" cy="641188"/>
          <a:chOff x="3542987" y="579328"/>
          <a:chExt cx="3137402" cy="632092"/>
        </a:xfrm>
      </xdr:grpSpPr>
      <xdr:sp macro="" textlink="">
        <xdr:nvSpPr>
          <xdr:cNvPr id="2" name="テキスト ボックス 1" title="ntl_DockReceipt">
            <a:extLst>
              <a:ext uri="{FF2B5EF4-FFF2-40B4-BE49-F238E27FC236}">
                <a16:creationId xmlns:a16="http://schemas.microsoft.com/office/drawing/2014/main" id="{00000000-0008-0000-0000-000002000000}"/>
              </a:ext>
            </a:extLst>
          </xdr:cNvPr>
          <xdr:cNvSpPr txBox="1"/>
        </xdr:nvSpPr>
        <xdr:spPr>
          <a:xfrm>
            <a:off x="3542987" y="579328"/>
            <a:ext cx="3111033" cy="3794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i="1">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NAIGAI</a:t>
            </a:r>
            <a:r>
              <a:rPr kumimoji="1" lang="en-US" altLang="ja-JP" sz="1800" i="1" baseline="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 TRANS LINES</a:t>
            </a:r>
            <a:endParaRPr kumimoji="1" lang="ja-JP" altLang="en-US" sz="1800" i="1">
              <a:solidFill>
                <a:schemeClr val="bg1">
                  <a:lumMod val="50000"/>
                </a:schemeClr>
              </a:solidFill>
              <a:latin typeface="Verdana" panose="020B0604030504040204" pitchFamily="34" charset="0"/>
              <a:cs typeface="Verdana" panose="020B0604030504040204" pitchFamily="34" charset="0"/>
            </a:endParaRPr>
          </a:p>
        </xdr:txBody>
      </xdr:sp>
      <xdr:sp macro="" textlink="">
        <xdr:nvSpPr>
          <xdr:cNvPr id="38" name="テキスト ボックス 37" title="ntl_DockReceipt">
            <a:extLst>
              <a:ext uri="{FF2B5EF4-FFF2-40B4-BE49-F238E27FC236}">
                <a16:creationId xmlns:a16="http://schemas.microsoft.com/office/drawing/2014/main" id="{2E720AC0-F7C6-44AB-B9FD-4F1C5FCDE098}"/>
              </a:ext>
            </a:extLst>
          </xdr:cNvPr>
          <xdr:cNvSpPr txBox="1"/>
        </xdr:nvSpPr>
        <xdr:spPr>
          <a:xfrm>
            <a:off x="3569356" y="832006"/>
            <a:ext cx="3111033" cy="379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i="1">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SHIPPING INSTRUCTION</a:t>
            </a:r>
            <a:endParaRPr kumimoji="1" lang="ja-JP" altLang="en-US" sz="1400" i="1">
              <a:solidFill>
                <a:schemeClr val="bg1">
                  <a:lumMod val="50000"/>
                </a:schemeClr>
              </a:solidFill>
              <a:latin typeface="Verdana" panose="020B0604030504040204" pitchFamily="34" charset="0"/>
              <a:cs typeface="Verdana" panose="020B0604030504040204" pitchFamily="34" charset="0"/>
            </a:endParaRPr>
          </a:p>
        </xdr:txBody>
      </xdr:sp>
    </xdr:grpSp>
    <xdr:clientData/>
  </xdr:twoCellAnchor>
  <xdr:twoCellAnchor>
    <xdr:from>
      <xdr:col>34</xdr:col>
      <xdr:colOff>30206</xdr:colOff>
      <xdr:row>6</xdr:row>
      <xdr:rowOff>26053</xdr:rowOff>
    </xdr:from>
    <xdr:to>
      <xdr:col>50</xdr:col>
      <xdr:colOff>59760</xdr:colOff>
      <xdr:row>6</xdr:row>
      <xdr:rowOff>130453</xdr:rowOff>
    </xdr:to>
    <xdr:sp macro="" textlink="">
      <xdr:nvSpPr>
        <xdr:cNvPr id="41" name="テキスト ボックス 40" title="ntl_DockReceipt">
          <a:extLst>
            <a:ext uri="{FF2B5EF4-FFF2-40B4-BE49-F238E27FC236}">
              <a16:creationId xmlns:a16="http://schemas.microsoft.com/office/drawing/2014/main" id="{7BACCD3C-9100-4D5B-8B64-FD5F7C61E280}"/>
            </a:ext>
          </a:extLst>
        </xdr:cNvPr>
        <xdr:cNvSpPr txBox="1"/>
      </xdr:nvSpPr>
      <xdr:spPr>
        <a:xfrm>
          <a:off x="3598906" y="826153"/>
          <a:ext cx="1782154"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諸掛ご請求先</a:t>
          </a:r>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xdr:from>
      <xdr:col>34</xdr:col>
      <xdr:colOff>7654</xdr:colOff>
      <xdr:row>9</xdr:row>
      <xdr:rowOff>13792</xdr:rowOff>
    </xdr:from>
    <xdr:to>
      <xdr:col>50</xdr:col>
      <xdr:colOff>40931</xdr:colOff>
      <xdr:row>10</xdr:row>
      <xdr:rowOff>3892</xdr:rowOff>
    </xdr:to>
    <xdr:sp macro="" textlink="">
      <xdr:nvSpPr>
        <xdr:cNvPr id="42" name="テキスト ボックス 41" title="ntl_DockReceipt">
          <a:extLst>
            <a:ext uri="{FF2B5EF4-FFF2-40B4-BE49-F238E27FC236}">
              <a16:creationId xmlns:a16="http://schemas.microsoft.com/office/drawing/2014/main" id="{5483CFB2-5647-4253-809B-DD187B4AC5EE}"/>
            </a:ext>
          </a:extLst>
        </xdr:cNvPr>
        <xdr:cNvSpPr txBox="1"/>
      </xdr:nvSpPr>
      <xdr:spPr>
        <a:xfrm>
          <a:off x="3576354" y="1271092"/>
          <a:ext cx="1785877"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ご担当者名、部署名</a:t>
          </a:r>
          <a:endParaRPr kumimoji="1" lang="en-US" altLang="ja-JP" sz="700" i="1" baseline="0">
            <a:solidFill>
              <a:schemeClr val="bg1">
                <a:lumMod val="50000"/>
              </a:schemeClr>
            </a:solidFill>
            <a:latin typeface="+mj-ea"/>
            <a:ea typeface="+mj-ea"/>
            <a:cs typeface="Verdana" panose="020B0604030504040204" pitchFamily="34" charset="0"/>
          </a:endParaRPr>
        </a:p>
        <a:p>
          <a:pPr algn="l"/>
          <a:endParaRPr kumimoji="1" lang="en-US" altLang="ja-JP" sz="700" i="1" baseline="0">
            <a:solidFill>
              <a:schemeClr val="bg1">
                <a:lumMod val="50000"/>
              </a:schemeClr>
            </a:solidFill>
            <a:latin typeface="+mj-ea"/>
            <a:ea typeface="+mj-ea"/>
            <a:cs typeface="Verdana" panose="020B0604030504040204" pitchFamily="34" charset="0"/>
          </a:endParaRPr>
        </a:p>
        <a:p>
          <a:pPr algn="l"/>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xdr:from>
      <xdr:col>34</xdr:col>
      <xdr:colOff>20572</xdr:colOff>
      <xdr:row>12</xdr:row>
      <xdr:rowOff>46198</xdr:rowOff>
    </xdr:from>
    <xdr:to>
      <xdr:col>50</xdr:col>
      <xdr:colOff>53849</xdr:colOff>
      <xdr:row>12</xdr:row>
      <xdr:rowOff>150598</xdr:rowOff>
    </xdr:to>
    <xdr:sp macro="" textlink="">
      <xdr:nvSpPr>
        <xdr:cNvPr id="43" name="テキスト ボックス 42" title="ntl_DockReceipt">
          <a:extLst>
            <a:ext uri="{FF2B5EF4-FFF2-40B4-BE49-F238E27FC236}">
              <a16:creationId xmlns:a16="http://schemas.microsoft.com/office/drawing/2014/main" id="{1C4D5B8E-BAB6-4B29-9B40-1F98E8800B65}"/>
            </a:ext>
          </a:extLst>
        </xdr:cNvPr>
        <xdr:cNvSpPr txBox="1"/>
      </xdr:nvSpPr>
      <xdr:spPr>
        <a:xfrm>
          <a:off x="3589272" y="1747998"/>
          <a:ext cx="1785877"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ご連絡先</a:t>
          </a:r>
          <a:endParaRPr kumimoji="1" lang="en-US" altLang="ja-JP" sz="700" i="1" baseline="0">
            <a:solidFill>
              <a:schemeClr val="bg1">
                <a:lumMod val="50000"/>
              </a:schemeClr>
            </a:solidFill>
            <a:latin typeface="+mj-ea"/>
            <a:ea typeface="+mj-ea"/>
            <a:cs typeface="Verdana" panose="020B0604030504040204" pitchFamily="34" charset="0"/>
          </a:endParaRPr>
        </a:p>
        <a:p>
          <a:pPr algn="l"/>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xdr:from>
      <xdr:col>0</xdr:col>
      <xdr:colOff>46852</xdr:colOff>
      <xdr:row>52</xdr:row>
      <xdr:rowOff>33280</xdr:rowOff>
    </xdr:from>
    <xdr:to>
      <xdr:col>16</xdr:col>
      <xdr:colOff>45983</xdr:colOff>
      <xdr:row>53</xdr:row>
      <xdr:rowOff>91080</xdr:rowOff>
    </xdr:to>
    <xdr:sp macro="" textlink="">
      <xdr:nvSpPr>
        <xdr:cNvPr id="44" name="テキスト ボックス 43" title="ntl_DockReceipt">
          <a:extLst>
            <a:ext uri="{FF2B5EF4-FFF2-40B4-BE49-F238E27FC236}">
              <a16:creationId xmlns:a16="http://schemas.microsoft.com/office/drawing/2014/main" id="{F4583835-EE53-4FEC-89F4-170F9E0AE3C3}"/>
            </a:ext>
          </a:extLst>
        </xdr:cNvPr>
        <xdr:cNvSpPr txBox="1"/>
      </xdr:nvSpPr>
      <xdr:spPr>
        <a:xfrm>
          <a:off x="46852" y="8231349"/>
          <a:ext cx="1733338" cy="1694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その他指示事項 </a:t>
          </a:r>
          <a:r>
            <a:rPr kumimoji="1" lang="en-US" altLang="ja-JP" sz="700" i="1" baseline="0">
              <a:solidFill>
                <a:schemeClr val="bg1">
                  <a:lumMod val="50000"/>
                </a:schemeClr>
              </a:solidFill>
              <a:latin typeface="+mj-ea"/>
              <a:ea typeface="+mj-ea"/>
              <a:cs typeface="Verdana" panose="020B0604030504040204" pitchFamily="34" charset="0"/>
            </a:rPr>
            <a:t>- Special Instruction -</a:t>
          </a:r>
        </a:p>
      </xdr:txBody>
    </xdr:sp>
    <xdr:clientData/>
  </xdr:twoCellAnchor>
  <xdr:twoCellAnchor>
    <xdr:from>
      <xdr:col>39</xdr:col>
      <xdr:colOff>13138</xdr:colOff>
      <xdr:row>50</xdr:row>
      <xdr:rowOff>7003</xdr:rowOff>
    </xdr:from>
    <xdr:to>
      <xdr:col>53</xdr:col>
      <xdr:colOff>59121</xdr:colOff>
      <xdr:row>50</xdr:row>
      <xdr:rowOff>105103</xdr:rowOff>
    </xdr:to>
    <xdr:sp macro="" textlink="">
      <xdr:nvSpPr>
        <xdr:cNvPr id="45" name="テキスト ボックス 44" title="ntl_DockReceipt">
          <a:extLst>
            <a:ext uri="{FF2B5EF4-FFF2-40B4-BE49-F238E27FC236}">
              <a16:creationId xmlns:a16="http://schemas.microsoft.com/office/drawing/2014/main" id="{CC75EFEA-3039-42A5-A4AF-02B1B5321C42}"/>
            </a:ext>
          </a:extLst>
        </xdr:cNvPr>
        <xdr:cNvSpPr txBox="1"/>
      </xdr:nvSpPr>
      <xdr:spPr>
        <a:xfrm>
          <a:off x="4263259" y="7856917"/>
          <a:ext cx="1642241" cy="98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　㉓　</a:t>
          </a:r>
          <a:r>
            <a:rPr kumimoji="1" lang="en-US" altLang="ja-JP" sz="700" i="1" baseline="0">
              <a:solidFill>
                <a:schemeClr val="bg1">
                  <a:lumMod val="50000"/>
                </a:schemeClr>
              </a:solidFill>
              <a:latin typeface="+mj-ea"/>
              <a:ea typeface="+mj-ea"/>
              <a:cs typeface="Verdana" panose="020B0604030504040204" pitchFamily="34" charset="0"/>
            </a:rPr>
            <a:t>No. of Non Negotiable B/L Copy</a:t>
          </a:r>
        </a:p>
      </xdr:txBody>
    </xdr:sp>
    <xdr:clientData/>
  </xdr:twoCellAnchor>
  <xdr:twoCellAnchor>
    <xdr:from>
      <xdr:col>33</xdr:col>
      <xdr:colOff>66559</xdr:colOff>
      <xdr:row>52</xdr:row>
      <xdr:rowOff>52987</xdr:rowOff>
    </xdr:from>
    <xdr:to>
      <xdr:col>48</xdr:col>
      <xdr:colOff>91966</xdr:colOff>
      <xdr:row>53</xdr:row>
      <xdr:rowOff>110787</xdr:rowOff>
    </xdr:to>
    <xdr:sp macro="" textlink="">
      <xdr:nvSpPr>
        <xdr:cNvPr id="46" name="テキスト ボックス 45" title="ntl_DockReceipt">
          <a:extLst>
            <a:ext uri="{FF2B5EF4-FFF2-40B4-BE49-F238E27FC236}">
              <a16:creationId xmlns:a16="http://schemas.microsoft.com/office/drawing/2014/main" id="{C9B7D1B4-4C51-4D2E-AC84-E50BE9EB8020}"/>
            </a:ext>
          </a:extLst>
        </xdr:cNvPr>
        <xdr:cNvSpPr txBox="1"/>
      </xdr:nvSpPr>
      <xdr:spPr>
        <a:xfrm>
          <a:off x="3646645" y="8251056"/>
          <a:ext cx="1733338" cy="169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　貨物搬入倉庫</a:t>
          </a:r>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xdr:from>
      <xdr:col>33</xdr:col>
      <xdr:colOff>105973</xdr:colOff>
      <xdr:row>59</xdr:row>
      <xdr:rowOff>59556</xdr:rowOff>
    </xdr:from>
    <xdr:to>
      <xdr:col>49</xdr:col>
      <xdr:colOff>19707</xdr:colOff>
      <xdr:row>61</xdr:row>
      <xdr:rowOff>5683</xdr:rowOff>
    </xdr:to>
    <xdr:sp macro="" textlink="">
      <xdr:nvSpPr>
        <xdr:cNvPr id="47" name="テキスト ボックス 46" title="ntl_DockReceipt">
          <a:extLst>
            <a:ext uri="{FF2B5EF4-FFF2-40B4-BE49-F238E27FC236}">
              <a16:creationId xmlns:a16="http://schemas.microsoft.com/office/drawing/2014/main" id="{B60E4CC0-C274-46F0-9B32-980B4498341D}"/>
            </a:ext>
          </a:extLst>
        </xdr:cNvPr>
        <xdr:cNvSpPr txBox="1"/>
      </xdr:nvSpPr>
      <xdr:spPr>
        <a:xfrm>
          <a:off x="3686059" y="9039332"/>
          <a:ext cx="1733338" cy="169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　貨物搬入予定日</a:t>
          </a:r>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editAs="oneCell">
    <xdr:from>
      <xdr:col>0</xdr:col>
      <xdr:colOff>26276</xdr:colOff>
      <xdr:row>64</xdr:row>
      <xdr:rowOff>29234</xdr:rowOff>
    </xdr:from>
    <xdr:to>
      <xdr:col>16</xdr:col>
      <xdr:colOff>54626</xdr:colOff>
      <xdr:row>66</xdr:row>
      <xdr:rowOff>99584</xdr:rowOff>
    </xdr:to>
    <xdr:pic>
      <xdr:nvPicPr>
        <xdr:cNvPr id="4" name="図 3">
          <a:extLst>
            <a:ext uri="{FF2B5EF4-FFF2-40B4-BE49-F238E27FC236}">
              <a16:creationId xmlns:a16="http://schemas.microsoft.com/office/drawing/2014/main" id="{4E2BA030-6ABD-4275-B1BB-80050B83E7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76" y="9606786"/>
          <a:ext cx="1762557" cy="365953"/>
        </a:xfrm>
        <a:prstGeom prst="rect">
          <a:avLst/>
        </a:prstGeom>
      </xdr:spPr>
    </xdr:pic>
    <xdr:clientData/>
  </xdr:twoCellAnchor>
  <xdr:twoCellAnchor>
    <xdr:from>
      <xdr:col>0</xdr:col>
      <xdr:colOff>57151</xdr:colOff>
      <xdr:row>66</xdr:row>
      <xdr:rowOff>152401</xdr:rowOff>
    </xdr:from>
    <xdr:to>
      <xdr:col>61</xdr:col>
      <xdr:colOff>57151</xdr:colOff>
      <xdr:row>71</xdr:row>
      <xdr:rowOff>142201</xdr:rowOff>
    </xdr:to>
    <xdr:grpSp>
      <xdr:nvGrpSpPr>
        <xdr:cNvPr id="6" name="グループ化 5">
          <a:extLst>
            <a:ext uri="{FF2B5EF4-FFF2-40B4-BE49-F238E27FC236}">
              <a16:creationId xmlns:a16="http://schemas.microsoft.com/office/drawing/2014/main" id="{BBC45E84-626E-4DBE-B02C-880EF4FA739A}"/>
            </a:ext>
          </a:extLst>
        </xdr:cNvPr>
        <xdr:cNvGrpSpPr/>
      </xdr:nvGrpSpPr>
      <xdr:grpSpPr>
        <a:xfrm>
          <a:off x="57151" y="10182226"/>
          <a:ext cx="6886575" cy="847050"/>
          <a:chOff x="57150" y="10096501"/>
          <a:chExt cx="7777351" cy="847050"/>
        </a:xfrm>
        <a:noFill/>
      </xdr:grpSpPr>
      <xdr:sp macro="" textlink="">
        <xdr:nvSpPr>
          <xdr:cNvPr id="50" name="テキスト ボックス 49">
            <a:extLst>
              <a:ext uri="{FF2B5EF4-FFF2-40B4-BE49-F238E27FC236}">
                <a16:creationId xmlns:a16="http://schemas.microsoft.com/office/drawing/2014/main" id="{123C1E18-1D95-402E-8A87-A455D72C1670}"/>
              </a:ext>
            </a:extLst>
          </xdr:cNvPr>
          <xdr:cNvSpPr txBox="1"/>
        </xdr:nvSpPr>
        <xdr:spPr>
          <a:xfrm>
            <a:off x="57150" y="10096501"/>
            <a:ext cx="720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ja-JP" altLang="en-US" sz="900">
                <a:latin typeface="HGSｺﾞｼｯｸM" panose="020B0600000000000000" pitchFamily="50" charset="-128"/>
                <a:ea typeface="HGSｺﾞｼｯｸM" panose="020B0600000000000000" pitchFamily="50" charset="-128"/>
              </a:rPr>
              <a:t>東　京</a:t>
            </a:r>
            <a:endParaRPr kumimoji="1" lang="en-US" altLang="ja-JP" sz="900">
              <a:latin typeface="HGSｺﾞｼｯｸM" panose="020B0600000000000000" pitchFamily="50" charset="-128"/>
              <a:ea typeface="HGSｺﾞｼｯｸM" panose="020B0600000000000000" pitchFamily="50" charset="-128"/>
            </a:endParaRPr>
          </a:p>
          <a:p>
            <a:pPr>
              <a:spcAft>
                <a:spcPts val="600"/>
              </a:spcAft>
            </a:pPr>
            <a:r>
              <a:rPr kumimoji="1" lang="ja-JP" altLang="en-US" sz="900">
                <a:latin typeface="HGSｺﾞｼｯｸM" panose="020B0600000000000000" pitchFamily="50" charset="-128"/>
                <a:ea typeface="HGSｺﾞｼｯｸM" panose="020B0600000000000000" pitchFamily="50" charset="-128"/>
              </a:rPr>
              <a:t>横　浜</a:t>
            </a:r>
            <a:endParaRPr kumimoji="1" lang="en-US" altLang="ja-JP" sz="900">
              <a:latin typeface="HGSｺﾞｼｯｸM" panose="020B0600000000000000" pitchFamily="50" charset="-128"/>
              <a:ea typeface="HGSｺﾞｼｯｸM" panose="020B0600000000000000" pitchFamily="50" charset="-128"/>
            </a:endParaRPr>
          </a:p>
          <a:p>
            <a:pPr>
              <a:spcAft>
                <a:spcPts val="600"/>
              </a:spcAft>
            </a:pPr>
            <a:r>
              <a:rPr kumimoji="1" lang="ja-JP" altLang="en-US" sz="900">
                <a:latin typeface="HGSｺﾞｼｯｸM" panose="020B0600000000000000" pitchFamily="50" charset="-128"/>
                <a:ea typeface="HGSｺﾞｼｯｸM" panose="020B0600000000000000" pitchFamily="50" charset="-128"/>
              </a:rPr>
              <a:t>名古屋</a:t>
            </a:r>
          </a:p>
        </xdr:txBody>
      </xdr:sp>
      <xdr:sp macro="" textlink="">
        <xdr:nvSpPr>
          <xdr:cNvPr id="51" name="テキスト ボックス 50">
            <a:extLst>
              <a:ext uri="{FF2B5EF4-FFF2-40B4-BE49-F238E27FC236}">
                <a16:creationId xmlns:a16="http://schemas.microsoft.com/office/drawing/2014/main" id="{B09C8096-C3A2-474C-9B1E-3E44873839A5}"/>
              </a:ext>
            </a:extLst>
          </xdr:cNvPr>
          <xdr:cNvSpPr txBox="1"/>
        </xdr:nvSpPr>
        <xdr:spPr>
          <a:xfrm>
            <a:off x="809626" y="10106026"/>
            <a:ext cx="1548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en-US" altLang="ja-JP" sz="900">
                <a:latin typeface="HGSｺﾞｼｯｸM" panose="020B0600000000000000" pitchFamily="50" charset="-128"/>
                <a:ea typeface="HGSｺﾞｼｯｸM" panose="020B0600000000000000" pitchFamily="50" charset="-128"/>
              </a:rPr>
              <a:t>TEL</a:t>
            </a:r>
            <a:r>
              <a:rPr kumimoji="1" lang="en-US" altLang="ja-JP" sz="900" baseline="0">
                <a:latin typeface="HGSｺﾞｼｯｸM" panose="020B0600000000000000" pitchFamily="50" charset="-128"/>
                <a:ea typeface="HGSｺﾞｼｯｸM" panose="020B0600000000000000" pitchFamily="50" charset="-128"/>
              </a:rPr>
              <a:t> : 03-3276-5941</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TEL : 045-226-2051</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TEL : 052-232-7730</a:t>
            </a:r>
            <a:endParaRPr kumimoji="1" lang="en-US" altLang="ja-JP" sz="900">
              <a:latin typeface="HGSｺﾞｼｯｸM" panose="020B0600000000000000" pitchFamily="50" charset="-128"/>
              <a:ea typeface="HGSｺﾞｼｯｸM" panose="020B0600000000000000" pitchFamily="50" charset="-128"/>
            </a:endParaRPr>
          </a:p>
        </xdr:txBody>
      </xdr:sp>
      <xdr:sp macro="" textlink="">
        <xdr:nvSpPr>
          <xdr:cNvPr id="55" name="テキスト ボックス 54">
            <a:extLst>
              <a:ext uri="{FF2B5EF4-FFF2-40B4-BE49-F238E27FC236}">
                <a16:creationId xmlns:a16="http://schemas.microsoft.com/office/drawing/2014/main" id="{AB3454E7-2245-4F06-806E-9E19BAE2BE93}"/>
              </a:ext>
            </a:extLst>
          </xdr:cNvPr>
          <xdr:cNvSpPr txBox="1"/>
        </xdr:nvSpPr>
        <xdr:spPr>
          <a:xfrm>
            <a:off x="2390776" y="10106026"/>
            <a:ext cx="1548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en-US" altLang="ja-JP" sz="900">
                <a:latin typeface="HGSｺﾞｼｯｸM" panose="020B0600000000000000" pitchFamily="50" charset="-128"/>
                <a:ea typeface="HGSｺﾞｼｯｸM" panose="020B0600000000000000" pitchFamily="50" charset="-128"/>
              </a:rPr>
              <a:t>FAX</a:t>
            </a:r>
            <a:r>
              <a:rPr kumimoji="1" lang="en-US" altLang="ja-JP" sz="900" baseline="0">
                <a:latin typeface="HGSｺﾞｼｯｸM" panose="020B0600000000000000" pitchFamily="50" charset="-128"/>
                <a:ea typeface="HGSｺﾞｼｯｸM" panose="020B0600000000000000" pitchFamily="50" charset="-128"/>
              </a:rPr>
              <a:t> : 03-3276-5942</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FAX : 045-226-2052</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FAX : 052-232-7731</a:t>
            </a:r>
            <a:endParaRPr kumimoji="1" lang="en-US" altLang="ja-JP" sz="900">
              <a:latin typeface="HGSｺﾞｼｯｸM" panose="020B0600000000000000" pitchFamily="50" charset="-128"/>
              <a:ea typeface="HGSｺﾞｼｯｸM" panose="020B0600000000000000" pitchFamily="50" charset="-128"/>
            </a:endParaRPr>
          </a:p>
        </xdr:txBody>
      </xdr:sp>
      <xdr:sp macro="" textlink="">
        <xdr:nvSpPr>
          <xdr:cNvPr id="56" name="テキスト ボックス 55">
            <a:extLst>
              <a:ext uri="{FF2B5EF4-FFF2-40B4-BE49-F238E27FC236}">
                <a16:creationId xmlns:a16="http://schemas.microsoft.com/office/drawing/2014/main" id="{82E4188A-21BF-42D1-8FC0-582186CC312C}"/>
              </a:ext>
            </a:extLst>
          </xdr:cNvPr>
          <xdr:cNvSpPr txBox="1"/>
        </xdr:nvSpPr>
        <xdr:spPr>
          <a:xfrm>
            <a:off x="3990975" y="10115551"/>
            <a:ext cx="720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ja-JP" altLang="en-US" sz="900">
                <a:latin typeface="HGSｺﾞｼｯｸM" panose="020B0600000000000000" pitchFamily="50" charset="-128"/>
                <a:ea typeface="HGSｺﾞｼｯｸM" panose="020B0600000000000000" pitchFamily="50" charset="-128"/>
              </a:rPr>
              <a:t>大　阪</a:t>
            </a:r>
            <a:endParaRPr kumimoji="1" lang="en-US" altLang="ja-JP" sz="900">
              <a:latin typeface="HGSｺﾞｼｯｸM" panose="020B0600000000000000" pitchFamily="50" charset="-128"/>
              <a:ea typeface="HGSｺﾞｼｯｸM" panose="020B0600000000000000" pitchFamily="50" charset="-128"/>
            </a:endParaRPr>
          </a:p>
          <a:p>
            <a:pPr>
              <a:spcAft>
                <a:spcPts val="600"/>
              </a:spcAft>
            </a:pPr>
            <a:r>
              <a:rPr kumimoji="1" lang="ja-JP" altLang="en-US" sz="900">
                <a:latin typeface="HGSｺﾞｼｯｸM" panose="020B0600000000000000" pitchFamily="50" charset="-128"/>
                <a:ea typeface="HGSｺﾞｼｯｸM" panose="020B0600000000000000" pitchFamily="50" charset="-128"/>
              </a:rPr>
              <a:t>神　戸</a:t>
            </a:r>
            <a:endParaRPr kumimoji="1" lang="en-US" altLang="ja-JP" sz="900">
              <a:latin typeface="HGSｺﾞｼｯｸM" panose="020B0600000000000000" pitchFamily="50" charset="-128"/>
              <a:ea typeface="HGSｺﾞｼｯｸM" panose="020B0600000000000000" pitchFamily="50" charset="-128"/>
            </a:endParaRPr>
          </a:p>
          <a:p>
            <a:pPr>
              <a:spcAft>
                <a:spcPts val="600"/>
              </a:spcAft>
            </a:pPr>
            <a:r>
              <a:rPr kumimoji="1" lang="ja-JP" altLang="en-US" sz="900">
                <a:latin typeface="HGSｺﾞｼｯｸM" panose="020B0600000000000000" pitchFamily="50" charset="-128"/>
                <a:ea typeface="HGSｺﾞｼｯｸM" panose="020B0600000000000000" pitchFamily="50" charset="-128"/>
              </a:rPr>
              <a:t>福　岡</a:t>
            </a:r>
            <a:endParaRPr kumimoji="1" lang="en-US" altLang="ja-JP" sz="900">
              <a:latin typeface="HGSｺﾞｼｯｸM" panose="020B0600000000000000" pitchFamily="50" charset="-128"/>
              <a:ea typeface="HGSｺﾞｼｯｸM" panose="020B0600000000000000" pitchFamily="50" charset="-128"/>
            </a:endParaRPr>
          </a:p>
        </xdr:txBody>
      </xdr:sp>
      <xdr:sp macro="" textlink="">
        <xdr:nvSpPr>
          <xdr:cNvPr id="57" name="テキスト ボックス 56">
            <a:extLst>
              <a:ext uri="{FF2B5EF4-FFF2-40B4-BE49-F238E27FC236}">
                <a16:creationId xmlns:a16="http://schemas.microsoft.com/office/drawing/2014/main" id="{8F9022DD-D5FB-4C72-A443-F01BA51B9454}"/>
              </a:ext>
            </a:extLst>
          </xdr:cNvPr>
          <xdr:cNvSpPr txBox="1"/>
        </xdr:nvSpPr>
        <xdr:spPr>
          <a:xfrm>
            <a:off x="4752976" y="10115551"/>
            <a:ext cx="1548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en-US" altLang="ja-JP" sz="900">
                <a:latin typeface="HGSｺﾞｼｯｸM" panose="020B0600000000000000" pitchFamily="50" charset="-128"/>
                <a:ea typeface="HGSｺﾞｼｯｸM" panose="020B0600000000000000" pitchFamily="50" charset="-128"/>
              </a:rPr>
              <a:t>TEL</a:t>
            </a:r>
            <a:r>
              <a:rPr kumimoji="1" lang="en-US" altLang="ja-JP" sz="900" baseline="0">
                <a:latin typeface="HGSｺﾞｼｯｸM" panose="020B0600000000000000" pitchFamily="50" charset="-128"/>
                <a:ea typeface="HGSｺﾞｼｯｸM" panose="020B0600000000000000" pitchFamily="50" charset="-128"/>
              </a:rPr>
              <a:t> : 06-6260-4701</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TEL : 078-222-1071</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TEL : 092-436-4480</a:t>
            </a:r>
            <a:endParaRPr kumimoji="1" lang="en-US" altLang="ja-JP" sz="900">
              <a:latin typeface="HGSｺﾞｼｯｸM" panose="020B0600000000000000" pitchFamily="50" charset="-128"/>
              <a:ea typeface="HGSｺﾞｼｯｸM" panose="020B0600000000000000" pitchFamily="50" charset="-128"/>
            </a:endParaRPr>
          </a:p>
        </xdr:txBody>
      </xdr:sp>
      <xdr:sp macro="" textlink="">
        <xdr:nvSpPr>
          <xdr:cNvPr id="58" name="テキスト ボックス 57">
            <a:extLst>
              <a:ext uri="{FF2B5EF4-FFF2-40B4-BE49-F238E27FC236}">
                <a16:creationId xmlns:a16="http://schemas.microsoft.com/office/drawing/2014/main" id="{ED6F8794-9ED1-4891-A4ED-BA6440875373}"/>
              </a:ext>
            </a:extLst>
          </xdr:cNvPr>
          <xdr:cNvSpPr txBox="1"/>
        </xdr:nvSpPr>
        <xdr:spPr>
          <a:xfrm>
            <a:off x="6286501" y="10115551"/>
            <a:ext cx="1548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en-US" altLang="ja-JP" sz="900">
                <a:latin typeface="HGSｺﾞｼｯｸM" panose="020B0600000000000000" pitchFamily="50" charset="-128"/>
                <a:ea typeface="HGSｺﾞｼｯｸM" panose="020B0600000000000000" pitchFamily="50" charset="-128"/>
              </a:rPr>
              <a:t>FAX : 06-6260-4702</a:t>
            </a:r>
          </a:p>
          <a:p>
            <a:pPr>
              <a:spcAft>
                <a:spcPts val="600"/>
              </a:spcAft>
            </a:pPr>
            <a:r>
              <a:rPr kumimoji="1" lang="en-US" altLang="ja-JP" sz="900">
                <a:latin typeface="HGSｺﾞｼｯｸM" panose="020B0600000000000000" pitchFamily="50" charset="-128"/>
                <a:ea typeface="HGSｺﾞｼｯｸM" panose="020B0600000000000000" pitchFamily="50" charset="-128"/>
              </a:rPr>
              <a:t>FAX</a:t>
            </a:r>
            <a:r>
              <a:rPr kumimoji="1" lang="en-US" altLang="ja-JP" sz="900" baseline="0">
                <a:latin typeface="HGSｺﾞｼｯｸM" panose="020B0600000000000000" pitchFamily="50" charset="-128"/>
                <a:ea typeface="HGSｺﾞｼｯｸM" panose="020B0600000000000000" pitchFamily="50" charset="-128"/>
              </a:rPr>
              <a:t> : 078-222-1072</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FAX : 092-436-4481</a:t>
            </a:r>
            <a:endParaRPr kumimoji="1" lang="en-US" altLang="ja-JP" sz="900">
              <a:latin typeface="HGSｺﾞｼｯｸM" panose="020B0600000000000000" pitchFamily="50" charset="-128"/>
              <a:ea typeface="HGSｺﾞｼｯｸM" panose="020B0600000000000000" pitchFamily="50" charset="-128"/>
            </a:endParaRPr>
          </a:p>
        </xdr:txBody>
      </xdr:sp>
    </xdr:grpSp>
    <xdr:clientData/>
  </xdr:twoCellAnchor>
  <xdr:twoCellAnchor>
    <xdr:from>
      <xdr:col>30</xdr:col>
      <xdr:colOff>95250</xdr:colOff>
      <xdr:row>2</xdr:row>
      <xdr:rowOff>19050</xdr:rowOff>
    </xdr:from>
    <xdr:to>
      <xdr:col>42</xdr:col>
      <xdr:colOff>6721</xdr:colOff>
      <xdr:row>2</xdr:row>
      <xdr:rowOff>158689</xdr:rowOff>
    </xdr:to>
    <xdr:sp macro="" textlink="">
      <xdr:nvSpPr>
        <xdr:cNvPr id="48" name="テキスト ボックス 47" title="ntl_DockReceipt">
          <a:extLst>
            <a:ext uri="{FF2B5EF4-FFF2-40B4-BE49-F238E27FC236}">
              <a16:creationId xmlns:a16="http://schemas.microsoft.com/office/drawing/2014/main" id="{E0AD7CCB-A514-4DE0-AD0F-2824AF063FD4}"/>
            </a:ext>
          </a:extLst>
        </xdr:cNvPr>
        <xdr:cNvSpPr txBox="1"/>
      </xdr:nvSpPr>
      <xdr:spPr>
        <a:xfrm>
          <a:off x="3409950" y="209550"/>
          <a:ext cx="1311646" cy="1396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n-ea"/>
              <a:ea typeface="+mn-ea"/>
              <a:cs typeface="Verdana" panose="020B0604030504040204" pitchFamily="34" charset="0"/>
            </a:rPr>
            <a:t>①</a:t>
          </a:r>
          <a:r>
            <a:rPr kumimoji="1" lang="ja-JP" altLang="en-US" sz="700" i="1" baseline="0">
              <a:solidFill>
                <a:schemeClr val="bg1">
                  <a:lumMod val="50000"/>
                </a:schemeClr>
              </a:solidFill>
              <a:latin typeface="+mn-ea"/>
              <a:ea typeface="+mn-ea"/>
              <a:cs typeface="Verdana" panose="020B0604030504040204" pitchFamily="34" charset="0"/>
            </a:rPr>
            <a:t>　</a:t>
          </a:r>
          <a:r>
            <a:rPr kumimoji="1" lang="en-US" altLang="ja-JP" sz="700" i="1" baseline="0">
              <a:solidFill>
                <a:schemeClr val="bg1">
                  <a:lumMod val="50000"/>
                </a:schemeClr>
              </a:solidFill>
              <a:latin typeface="+mn-ea"/>
              <a:ea typeface="+mn-ea"/>
              <a:cs typeface="Verdana" panose="020B0604030504040204" pitchFamily="34" charset="0"/>
            </a:rPr>
            <a:t>Booking No.         </a:t>
          </a:r>
          <a:r>
            <a:rPr kumimoji="1" lang="ja-JP" altLang="en-US" sz="700" i="1" baseline="0">
              <a:solidFill>
                <a:schemeClr val="bg1">
                  <a:lumMod val="50000"/>
                </a:schemeClr>
              </a:solidFill>
              <a:latin typeface="+mn-ea"/>
              <a:ea typeface="+mn-ea"/>
              <a:cs typeface="Verdana" panose="020B0604030504040204" pitchFamily="34" charset="0"/>
            </a:rPr>
            <a:t>　  枝番</a:t>
          </a:r>
          <a:endParaRPr kumimoji="1" lang="en-US" altLang="ja-JP" sz="700" i="1" baseline="0">
            <a:solidFill>
              <a:schemeClr val="bg1">
                <a:lumMod val="50000"/>
              </a:schemeClr>
            </a:solidFill>
            <a:latin typeface="+mn-ea"/>
            <a:ea typeface="+mn-ea"/>
            <a:cs typeface="Verdan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23814</xdr:colOff>
      <xdr:row>0</xdr:row>
      <xdr:rowOff>0</xdr:rowOff>
    </xdr:from>
    <xdr:to>
      <xdr:col>1</xdr:col>
      <xdr:colOff>254001</xdr:colOff>
      <xdr:row>1</xdr:row>
      <xdr:rowOff>23812</xdr:rowOff>
    </xdr:to>
    <xdr:sp macro="" textlink="">
      <xdr:nvSpPr>
        <xdr:cNvPr id="2" name="テキスト ボックス 1" title="ntl_DockReceipt">
          <a:extLst>
            <a:ext uri="{FF2B5EF4-FFF2-40B4-BE49-F238E27FC236}">
              <a16:creationId xmlns:a16="http://schemas.microsoft.com/office/drawing/2014/main" id="{16AAFF64-32E5-4515-B792-4CDCBD6C9E5C}"/>
            </a:ext>
          </a:extLst>
        </xdr:cNvPr>
        <xdr:cNvSpPr txBox="1"/>
      </xdr:nvSpPr>
      <xdr:spPr>
        <a:xfrm>
          <a:off x="23814" y="0"/>
          <a:ext cx="915987" cy="176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900" i="1">
              <a:solidFill>
                <a:schemeClr val="bg1">
                  <a:lumMod val="50000"/>
                </a:schemeClr>
              </a:solidFill>
              <a:latin typeface="+mj-ea"/>
              <a:ea typeface="+mj-ea"/>
              <a:cs typeface="Verdana" panose="020B0604030504040204" pitchFamily="34" charset="0"/>
            </a:rPr>
            <a:t>Booking</a:t>
          </a:r>
          <a:r>
            <a:rPr kumimoji="1" lang="en-US" altLang="ja-JP" sz="900" i="1" baseline="0">
              <a:solidFill>
                <a:schemeClr val="bg1">
                  <a:lumMod val="50000"/>
                </a:schemeClr>
              </a:solidFill>
              <a:latin typeface="+mj-ea"/>
              <a:ea typeface="+mj-ea"/>
              <a:cs typeface="Verdana" panose="020B0604030504040204" pitchFamily="34" charset="0"/>
            </a:rPr>
            <a:t> No.</a:t>
          </a:r>
          <a:endParaRPr kumimoji="1" lang="ja-JP" altLang="en-US" sz="900" i="1">
            <a:solidFill>
              <a:schemeClr val="bg1">
                <a:lumMod val="50000"/>
              </a:schemeClr>
            </a:solidFill>
            <a:latin typeface="+mj-ea"/>
            <a:ea typeface="+mj-ea"/>
            <a:cs typeface="Verdana" panose="020B060403050404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146050</xdr:colOff>
      <xdr:row>2</xdr:row>
      <xdr:rowOff>120650</xdr:rowOff>
    </xdr:from>
    <xdr:to>
      <xdr:col>3</xdr:col>
      <xdr:colOff>50800</xdr:colOff>
      <xdr:row>4</xdr:row>
      <xdr:rowOff>107950</xdr:rowOff>
    </xdr:to>
    <xdr:sp macro="" textlink="">
      <xdr:nvSpPr>
        <xdr:cNvPr id="2" name="テキスト ボックス 1">
          <a:extLst>
            <a:ext uri="{FF2B5EF4-FFF2-40B4-BE49-F238E27FC236}">
              <a16:creationId xmlns:a16="http://schemas.microsoft.com/office/drawing/2014/main" id="{507168EB-4352-4F7E-9063-7B2B3D44E9A1}"/>
            </a:ext>
          </a:extLst>
        </xdr:cNvPr>
        <xdr:cNvSpPr txBox="1"/>
      </xdr:nvSpPr>
      <xdr:spPr>
        <a:xfrm>
          <a:off x="349250" y="476250"/>
          <a:ext cx="311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①</a:t>
          </a:r>
        </a:p>
      </xdr:txBody>
    </xdr:sp>
    <xdr:clientData/>
  </xdr:twoCellAnchor>
  <xdr:twoCellAnchor>
    <xdr:from>
      <xdr:col>2</xdr:col>
      <xdr:colOff>19050</xdr:colOff>
      <xdr:row>3</xdr:row>
      <xdr:rowOff>127000</xdr:rowOff>
    </xdr:from>
    <xdr:to>
      <xdr:col>3</xdr:col>
      <xdr:colOff>127000</xdr:colOff>
      <xdr:row>5</xdr:row>
      <xdr:rowOff>114300</xdr:rowOff>
    </xdr:to>
    <xdr:sp macro="" textlink="">
      <xdr:nvSpPr>
        <xdr:cNvPr id="3" name="テキスト ボックス 2">
          <a:extLst>
            <a:ext uri="{FF2B5EF4-FFF2-40B4-BE49-F238E27FC236}">
              <a16:creationId xmlns:a16="http://schemas.microsoft.com/office/drawing/2014/main" id="{BBB6D2A9-1F85-45C5-A595-02CA6D8C2207}"/>
            </a:ext>
          </a:extLst>
        </xdr:cNvPr>
        <xdr:cNvSpPr txBox="1"/>
      </xdr:nvSpPr>
      <xdr:spPr>
        <a:xfrm>
          <a:off x="425450" y="635000"/>
          <a:ext cx="3111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②</a:t>
          </a:r>
        </a:p>
      </xdr:txBody>
    </xdr:sp>
    <xdr:clientData/>
  </xdr:twoCellAnchor>
  <xdr:twoCellAnchor>
    <xdr:from>
      <xdr:col>2</xdr:col>
      <xdr:colOff>152400</xdr:colOff>
      <xdr:row>4</xdr:row>
      <xdr:rowOff>133350</xdr:rowOff>
    </xdr:from>
    <xdr:to>
      <xdr:col>4</xdr:col>
      <xdr:colOff>57150</xdr:colOff>
      <xdr:row>6</xdr:row>
      <xdr:rowOff>146050</xdr:rowOff>
    </xdr:to>
    <xdr:sp macro="" textlink="">
      <xdr:nvSpPr>
        <xdr:cNvPr id="4" name="テキスト ボックス 3">
          <a:extLst>
            <a:ext uri="{FF2B5EF4-FFF2-40B4-BE49-F238E27FC236}">
              <a16:creationId xmlns:a16="http://schemas.microsoft.com/office/drawing/2014/main" id="{A3F396EA-80F7-43E4-A93F-2ECB11458BC3}"/>
            </a:ext>
          </a:extLst>
        </xdr:cNvPr>
        <xdr:cNvSpPr txBox="1"/>
      </xdr:nvSpPr>
      <xdr:spPr>
        <a:xfrm>
          <a:off x="558800" y="793750"/>
          <a:ext cx="31115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③</a:t>
          </a:r>
        </a:p>
      </xdr:txBody>
    </xdr:sp>
    <xdr:clientData/>
  </xdr:twoCellAnchor>
  <xdr:twoCellAnchor>
    <xdr:from>
      <xdr:col>2</xdr:col>
      <xdr:colOff>152400</xdr:colOff>
      <xdr:row>6</xdr:row>
      <xdr:rowOff>6350</xdr:rowOff>
    </xdr:from>
    <xdr:to>
      <xdr:col>4</xdr:col>
      <xdr:colOff>57150</xdr:colOff>
      <xdr:row>8</xdr:row>
      <xdr:rowOff>19050</xdr:rowOff>
    </xdr:to>
    <xdr:sp macro="" textlink="">
      <xdr:nvSpPr>
        <xdr:cNvPr id="5" name="テキスト ボックス 4">
          <a:extLst>
            <a:ext uri="{FF2B5EF4-FFF2-40B4-BE49-F238E27FC236}">
              <a16:creationId xmlns:a16="http://schemas.microsoft.com/office/drawing/2014/main" id="{8B66CB8C-A270-4F8E-B518-F094AEE6CF52}"/>
            </a:ext>
          </a:extLst>
        </xdr:cNvPr>
        <xdr:cNvSpPr txBox="1"/>
      </xdr:nvSpPr>
      <xdr:spPr>
        <a:xfrm>
          <a:off x="558800" y="971550"/>
          <a:ext cx="311150"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④</a:t>
          </a:r>
        </a:p>
      </xdr:txBody>
    </xdr:sp>
    <xdr:clientData/>
  </xdr:twoCellAnchor>
  <xdr:twoCellAnchor>
    <xdr:from>
      <xdr:col>15</xdr:col>
      <xdr:colOff>184150</xdr:colOff>
      <xdr:row>1</xdr:row>
      <xdr:rowOff>107950</xdr:rowOff>
    </xdr:from>
    <xdr:to>
      <xdr:col>17</xdr:col>
      <xdr:colOff>88900</xdr:colOff>
      <xdr:row>2</xdr:row>
      <xdr:rowOff>146050</xdr:rowOff>
    </xdr:to>
    <xdr:sp macro="" textlink="">
      <xdr:nvSpPr>
        <xdr:cNvPr id="6" name="テキスト ボックス 5">
          <a:extLst>
            <a:ext uri="{FF2B5EF4-FFF2-40B4-BE49-F238E27FC236}">
              <a16:creationId xmlns:a16="http://schemas.microsoft.com/office/drawing/2014/main" id="{C2E0C40D-D959-4E88-B6E8-6E0F2409916E}"/>
            </a:ext>
          </a:extLst>
        </xdr:cNvPr>
        <xdr:cNvSpPr txBox="1"/>
      </xdr:nvSpPr>
      <xdr:spPr>
        <a:xfrm>
          <a:off x="3232150" y="28575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⑤</a:t>
          </a:r>
        </a:p>
      </xdr:txBody>
    </xdr:sp>
    <xdr:clientData/>
  </xdr:twoCellAnchor>
  <xdr:twoCellAnchor>
    <xdr:from>
      <xdr:col>4</xdr:col>
      <xdr:colOff>107950</xdr:colOff>
      <xdr:row>7</xdr:row>
      <xdr:rowOff>107950</xdr:rowOff>
    </xdr:from>
    <xdr:to>
      <xdr:col>6</xdr:col>
      <xdr:colOff>12700</xdr:colOff>
      <xdr:row>9</xdr:row>
      <xdr:rowOff>19050</xdr:rowOff>
    </xdr:to>
    <xdr:sp macro="" textlink="">
      <xdr:nvSpPr>
        <xdr:cNvPr id="7" name="テキスト ボックス 6">
          <a:extLst>
            <a:ext uri="{FF2B5EF4-FFF2-40B4-BE49-F238E27FC236}">
              <a16:creationId xmlns:a16="http://schemas.microsoft.com/office/drawing/2014/main" id="{AFECD097-5273-477E-BCCC-7C74C4FFB594}"/>
            </a:ext>
          </a:extLst>
        </xdr:cNvPr>
        <xdr:cNvSpPr txBox="1"/>
      </xdr:nvSpPr>
      <xdr:spPr>
        <a:xfrm>
          <a:off x="920750" y="122555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⑥</a:t>
          </a:r>
        </a:p>
      </xdr:txBody>
    </xdr:sp>
    <xdr:clientData/>
  </xdr:twoCellAnchor>
  <xdr:twoCellAnchor>
    <xdr:from>
      <xdr:col>23</xdr:col>
      <xdr:colOff>107950</xdr:colOff>
      <xdr:row>7</xdr:row>
      <xdr:rowOff>107950</xdr:rowOff>
    </xdr:from>
    <xdr:to>
      <xdr:col>25</xdr:col>
      <xdr:colOff>12700</xdr:colOff>
      <xdr:row>9</xdr:row>
      <xdr:rowOff>19050</xdr:rowOff>
    </xdr:to>
    <xdr:sp macro="" textlink="">
      <xdr:nvSpPr>
        <xdr:cNvPr id="8" name="テキスト ボックス 7">
          <a:extLst>
            <a:ext uri="{FF2B5EF4-FFF2-40B4-BE49-F238E27FC236}">
              <a16:creationId xmlns:a16="http://schemas.microsoft.com/office/drawing/2014/main" id="{05C80B75-7DEF-428C-BA16-5769381C2CDA}"/>
            </a:ext>
          </a:extLst>
        </xdr:cNvPr>
        <xdr:cNvSpPr txBox="1"/>
      </xdr:nvSpPr>
      <xdr:spPr>
        <a:xfrm>
          <a:off x="4781550" y="122555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⑦</a:t>
          </a:r>
        </a:p>
      </xdr:txBody>
    </xdr:sp>
    <xdr:clientData/>
  </xdr:twoCellAnchor>
  <xdr:twoCellAnchor>
    <xdr:from>
      <xdr:col>3</xdr:col>
      <xdr:colOff>133350</xdr:colOff>
      <xdr:row>14</xdr:row>
      <xdr:rowOff>50800</xdr:rowOff>
    </xdr:from>
    <xdr:to>
      <xdr:col>5</xdr:col>
      <xdr:colOff>38100</xdr:colOff>
      <xdr:row>16</xdr:row>
      <xdr:rowOff>38100</xdr:rowOff>
    </xdr:to>
    <xdr:sp macro="" textlink="">
      <xdr:nvSpPr>
        <xdr:cNvPr id="9" name="テキスト ボックス 8">
          <a:extLst>
            <a:ext uri="{FF2B5EF4-FFF2-40B4-BE49-F238E27FC236}">
              <a16:creationId xmlns:a16="http://schemas.microsoft.com/office/drawing/2014/main" id="{0B68F603-DADB-4101-9CFF-0D94D5487C1E}"/>
            </a:ext>
          </a:extLst>
        </xdr:cNvPr>
        <xdr:cNvSpPr txBox="1"/>
      </xdr:nvSpPr>
      <xdr:spPr>
        <a:xfrm>
          <a:off x="742950" y="23876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⑧</a:t>
          </a:r>
          <a:endParaRPr kumimoji="1" lang="en-US" altLang="ja-JP" sz="800">
            <a:solidFill>
              <a:schemeClr val="bg1">
                <a:lumMod val="50000"/>
              </a:schemeClr>
            </a:solidFill>
          </a:endParaRPr>
        </a:p>
        <a:p>
          <a:endParaRPr kumimoji="1" lang="ja-JP" altLang="en-US" sz="800">
            <a:solidFill>
              <a:schemeClr val="bg1">
                <a:lumMod val="50000"/>
              </a:schemeClr>
            </a:solidFill>
          </a:endParaRPr>
        </a:p>
      </xdr:txBody>
    </xdr:sp>
    <xdr:clientData/>
  </xdr:twoCellAnchor>
  <xdr:twoCellAnchor>
    <xdr:from>
      <xdr:col>17</xdr:col>
      <xdr:colOff>190500</xdr:colOff>
      <xdr:row>14</xdr:row>
      <xdr:rowOff>50800</xdr:rowOff>
    </xdr:from>
    <xdr:to>
      <xdr:col>19</xdr:col>
      <xdr:colOff>95250</xdr:colOff>
      <xdr:row>16</xdr:row>
      <xdr:rowOff>38100</xdr:rowOff>
    </xdr:to>
    <xdr:sp macro="" textlink="">
      <xdr:nvSpPr>
        <xdr:cNvPr id="10" name="テキスト ボックス 9">
          <a:extLst>
            <a:ext uri="{FF2B5EF4-FFF2-40B4-BE49-F238E27FC236}">
              <a16:creationId xmlns:a16="http://schemas.microsoft.com/office/drawing/2014/main" id="{16F6D156-7A36-4A76-AFEF-7E9328B57EAE}"/>
            </a:ext>
          </a:extLst>
        </xdr:cNvPr>
        <xdr:cNvSpPr txBox="1"/>
      </xdr:nvSpPr>
      <xdr:spPr>
        <a:xfrm>
          <a:off x="3644900" y="23876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⑨</a:t>
          </a:r>
          <a:endParaRPr kumimoji="1" lang="en-US" altLang="ja-JP" sz="800">
            <a:solidFill>
              <a:schemeClr val="bg1">
                <a:lumMod val="50000"/>
              </a:schemeClr>
            </a:solidFill>
          </a:endParaRPr>
        </a:p>
        <a:p>
          <a:endParaRPr kumimoji="1" lang="ja-JP" altLang="en-US" sz="800">
            <a:solidFill>
              <a:schemeClr val="bg1">
                <a:lumMod val="50000"/>
              </a:schemeClr>
            </a:solidFill>
          </a:endParaRPr>
        </a:p>
      </xdr:txBody>
    </xdr:sp>
    <xdr:clientData/>
  </xdr:twoCellAnchor>
  <xdr:twoCellAnchor>
    <xdr:from>
      <xdr:col>0</xdr:col>
      <xdr:colOff>190500</xdr:colOff>
      <xdr:row>16</xdr:row>
      <xdr:rowOff>127000</xdr:rowOff>
    </xdr:from>
    <xdr:to>
      <xdr:col>2</xdr:col>
      <xdr:colOff>95250</xdr:colOff>
      <xdr:row>18</xdr:row>
      <xdr:rowOff>38100</xdr:rowOff>
    </xdr:to>
    <xdr:sp macro="" textlink="">
      <xdr:nvSpPr>
        <xdr:cNvPr id="11" name="テキスト ボックス 10">
          <a:extLst>
            <a:ext uri="{FF2B5EF4-FFF2-40B4-BE49-F238E27FC236}">
              <a16:creationId xmlns:a16="http://schemas.microsoft.com/office/drawing/2014/main" id="{DD329FBA-4646-455A-9A88-402E821E5C24}"/>
            </a:ext>
          </a:extLst>
        </xdr:cNvPr>
        <xdr:cNvSpPr txBox="1"/>
      </xdr:nvSpPr>
      <xdr:spPr>
        <a:xfrm>
          <a:off x="190500" y="26924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⑩</a:t>
          </a:r>
          <a:endParaRPr kumimoji="1" lang="en-US" altLang="ja-JP" sz="800">
            <a:solidFill>
              <a:schemeClr val="bg1">
                <a:lumMod val="50000"/>
              </a:schemeClr>
            </a:solidFill>
          </a:endParaRPr>
        </a:p>
        <a:p>
          <a:endParaRPr kumimoji="1" lang="ja-JP" altLang="en-US" sz="800">
            <a:solidFill>
              <a:schemeClr val="bg1">
                <a:lumMod val="50000"/>
              </a:schemeClr>
            </a:solidFill>
          </a:endParaRPr>
        </a:p>
      </xdr:txBody>
    </xdr:sp>
    <xdr:clientData/>
  </xdr:twoCellAnchor>
  <xdr:twoCellAnchor>
    <xdr:from>
      <xdr:col>12</xdr:col>
      <xdr:colOff>88900</xdr:colOff>
      <xdr:row>16</xdr:row>
      <xdr:rowOff>127000</xdr:rowOff>
    </xdr:from>
    <xdr:to>
      <xdr:col>13</xdr:col>
      <xdr:colOff>196850</xdr:colOff>
      <xdr:row>18</xdr:row>
      <xdr:rowOff>38100</xdr:rowOff>
    </xdr:to>
    <xdr:sp macro="" textlink="">
      <xdr:nvSpPr>
        <xdr:cNvPr id="12" name="テキスト ボックス 11">
          <a:extLst>
            <a:ext uri="{FF2B5EF4-FFF2-40B4-BE49-F238E27FC236}">
              <a16:creationId xmlns:a16="http://schemas.microsoft.com/office/drawing/2014/main" id="{84117DD2-E496-4CB9-8A70-C837AD062638}"/>
            </a:ext>
          </a:extLst>
        </xdr:cNvPr>
        <xdr:cNvSpPr txBox="1"/>
      </xdr:nvSpPr>
      <xdr:spPr>
        <a:xfrm>
          <a:off x="2527300" y="26924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⑪</a:t>
          </a:r>
          <a:endParaRPr kumimoji="1" lang="en-US" altLang="ja-JP" sz="800">
            <a:solidFill>
              <a:schemeClr val="bg1">
                <a:lumMod val="50000"/>
              </a:schemeClr>
            </a:solidFill>
          </a:endParaRPr>
        </a:p>
        <a:p>
          <a:endParaRPr kumimoji="1" lang="ja-JP" altLang="en-US" sz="800">
            <a:solidFill>
              <a:schemeClr val="bg1">
                <a:lumMod val="50000"/>
              </a:schemeClr>
            </a:solidFill>
          </a:endParaRPr>
        </a:p>
      </xdr:txBody>
    </xdr:sp>
    <xdr:clientData/>
  </xdr:twoCellAnchor>
  <xdr:twoCellAnchor>
    <xdr:from>
      <xdr:col>22</xdr:col>
      <xdr:colOff>107950</xdr:colOff>
      <xdr:row>16</xdr:row>
      <xdr:rowOff>127000</xdr:rowOff>
    </xdr:from>
    <xdr:to>
      <xdr:col>24</xdr:col>
      <xdr:colOff>12700</xdr:colOff>
      <xdr:row>18</xdr:row>
      <xdr:rowOff>38100</xdr:rowOff>
    </xdr:to>
    <xdr:sp macro="" textlink="">
      <xdr:nvSpPr>
        <xdr:cNvPr id="13" name="テキスト ボックス 12">
          <a:extLst>
            <a:ext uri="{FF2B5EF4-FFF2-40B4-BE49-F238E27FC236}">
              <a16:creationId xmlns:a16="http://schemas.microsoft.com/office/drawing/2014/main" id="{76C48514-E48E-48E7-8ED6-5BE91638F7EB}"/>
            </a:ext>
          </a:extLst>
        </xdr:cNvPr>
        <xdr:cNvSpPr txBox="1"/>
      </xdr:nvSpPr>
      <xdr:spPr>
        <a:xfrm>
          <a:off x="4578350" y="26924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⑫</a:t>
          </a:r>
          <a:endParaRPr kumimoji="1" lang="en-US" altLang="ja-JP" sz="800">
            <a:solidFill>
              <a:schemeClr val="bg1">
                <a:lumMod val="50000"/>
              </a:schemeClr>
            </a:solidFill>
          </a:endParaRPr>
        </a:p>
        <a:p>
          <a:endParaRPr kumimoji="1" lang="ja-JP" altLang="en-US" sz="800">
            <a:solidFill>
              <a:schemeClr val="bg1">
                <a:lumMod val="50000"/>
              </a:schemeClr>
            </a:solidFill>
          </a:endParaRPr>
        </a:p>
      </xdr:txBody>
    </xdr:sp>
    <xdr:clientData/>
  </xdr:twoCellAnchor>
  <xdr:twoCellAnchor>
    <xdr:from>
      <xdr:col>0</xdr:col>
      <xdr:colOff>0</xdr:colOff>
      <xdr:row>20</xdr:row>
      <xdr:rowOff>63500</xdr:rowOff>
    </xdr:from>
    <xdr:to>
      <xdr:col>1</xdr:col>
      <xdr:colOff>107950</xdr:colOff>
      <xdr:row>21</xdr:row>
      <xdr:rowOff>6350</xdr:rowOff>
    </xdr:to>
    <xdr:sp macro="" textlink="">
      <xdr:nvSpPr>
        <xdr:cNvPr id="14" name="テキスト ボックス 13">
          <a:extLst>
            <a:ext uri="{FF2B5EF4-FFF2-40B4-BE49-F238E27FC236}">
              <a16:creationId xmlns:a16="http://schemas.microsoft.com/office/drawing/2014/main" id="{F82008F4-8AE8-47B4-BAB0-F0689C81E8F2}"/>
            </a:ext>
          </a:extLst>
        </xdr:cNvPr>
        <xdr:cNvSpPr txBox="1"/>
      </xdr:nvSpPr>
      <xdr:spPr>
        <a:xfrm>
          <a:off x="0" y="3168650"/>
          <a:ext cx="311150"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⑬</a:t>
          </a:r>
        </a:p>
      </xdr:txBody>
    </xdr:sp>
    <xdr:clientData/>
  </xdr:twoCellAnchor>
  <xdr:twoCellAnchor>
    <xdr:from>
      <xdr:col>7</xdr:col>
      <xdr:colOff>57150</xdr:colOff>
      <xdr:row>20</xdr:row>
      <xdr:rowOff>63500</xdr:rowOff>
    </xdr:from>
    <xdr:to>
      <xdr:col>8</xdr:col>
      <xdr:colOff>165100</xdr:colOff>
      <xdr:row>21</xdr:row>
      <xdr:rowOff>6350</xdr:rowOff>
    </xdr:to>
    <xdr:sp macro="" textlink="">
      <xdr:nvSpPr>
        <xdr:cNvPr id="15" name="テキスト ボックス 14">
          <a:extLst>
            <a:ext uri="{FF2B5EF4-FFF2-40B4-BE49-F238E27FC236}">
              <a16:creationId xmlns:a16="http://schemas.microsoft.com/office/drawing/2014/main" id="{3047EA49-9E7A-42D8-8828-A37E95CC987C}"/>
            </a:ext>
          </a:extLst>
        </xdr:cNvPr>
        <xdr:cNvSpPr txBox="1"/>
      </xdr:nvSpPr>
      <xdr:spPr>
        <a:xfrm>
          <a:off x="1479550" y="3168650"/>
          <a:ext cx="311150"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⑭</a:t>
          </a:r>
        </a:p>
      </xdr:txBody>
    </xdr:sp>
    <xdr:clientData/>
  </xdr:twoCellAnchor>
  <xdr:twoCellAnchor>
    <xdr:from>
      <xdr:col>18</xdr:col>
      <xdr:colOff>44450</xdr:colOff>
      <xdr:row>20</xdr:row>
      <xdr:rowOff>82550</xdr:rowOff>
    </xdr:from>
    <xdr:to>
      <xdr:col>19</xdr:col>
      <xdr:colOff>152400</xdr:colOff>
      <xdr:row>21</xdr:row>
      <xdr:rowOff>25400</xdr:rowOff>
    </xdr:to>
    <xdr:sp macro="" textlink="">
      <xdr:nvSpPr>
        <xdr:cNvPr id="16" name="テキスト ボックス 15">
          <a:extLst>
            <a:ext uri="{FF2B5EF4-FFF2-40B4-BE49-F238E27FC236}">
              <a16:creationId xmlns:a16="http://schemas.microsoft.com/office/drawing/2014/main" id="{326F735A-D71A-4E9D-AB10-1AF7865B01A3}"/>
            </a:ext>
          </a:extLst>
        </xdr:cNvPr>
        <xdr:cNvSpPr txBox="1"/>
      </xdr:nvSpPr>
      <xdr:spPr>
        <a:xfrm>
          <a:off x="3702050" y="3187700"/>
          <a:ext cx="311150"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⑮</a:t>
          </a:r>
        </a:p>
      </xdr:txBody>
    </xdr:sp>
    <xdr:clientData/>
  </xdr:twoCellAnchor>
  <xdr:twoCellAnchor>
    <xdr:from>
      <xdr:col>23</xdr:col>
      <xdr:colOff>6350</xdr:colOff>
      <xdr:row>20</xdr:row>
      <xdr:rowOff>95250</xdr:rowOff>
    </xdr:from>
    <xdr:to>
      <xdr:col>24</xdr:col>
      <xdr:colOff>114300</xdr:colOff>
      <xdr:row>21</xdr:row>
      <xdr:rowOff>31750</xdr:rowOff>
    </xdr:to>
    <xdr:sp macro="" textlink="">
      <xdr:nvSpPr>
        <xdr:cNvPr id="17" name="テキスト ボックス 16">
          <a:extLst>
            <a:ext uri="{FF2B5EF4-FFF2-40B4-BE49-F238E27FC236}">
              <a16:creationId xmlns:a16="http://schemas.microsoft.com/office/drawing/2014/main" id="{A2C65674-DE8F-4174-89DB-ACA3425EF7AA}"/>
            </a:ext>
          </a:extLst>
        </xdr:cNvPr>
        <xdr:cNvSpPr txBox="1"/>
      </xdr:nvSpPr>
      <xdr:spPr>
        <a:xfrm>
          <a:off x="4679950" y="32004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⑯</a:t>
          </a:r>
          <a:endParaRPr kumimoji="1" lang="en-US" altLang="ja-JP" sz="800">
            <a:solidFill>
              <a:schemeClr val="bg1">
                <a:lumMod val="50000"/>
              </a:schemeClr>
            </a:solidFill>
          </a:endParaRPr>
        </a:p>
        <a:p>
          <a:endParaRPr kumimoji="1" lang="ja-JP" altLang="en-US" sz="800">
            <a:solidFill>
              <a:schemeClr val="bg1">
                <a:lumMod val="50000"/>
              </a:schemeClr>
            </a:solidFill>
          </a:endParaRPr>
        </a:p>
      </xdr:txBody>
    </xdr:sp>
    <xdr:clientData/>
  </xdr:twoCellAnchor>
  <xdr:twoCellAnchor>
    <xdr:from>
      <xdr:col>27</xdr:col>
      <xdr:colOff>133350</xdr:colOff>
      <xdr:row>20</xdr:row>
      <xdr:rowOff>88900</xdr:rowOff>
    </xdr:from>
    <xdr:to>
      <xdr:col>29</xdr:col>
      <xdr:colOff>38100</xdr:colOff>
      <xdr:row>21</xdr:row>
      <xdr:rowOff>25400</xdr:rowOff>
    </xdr:to>
    <xdr:sp macro="" textlink="">
      <xdr:nvSpPr>
        <xdr:cNvPr id="18" name="テキスト ボックス 17">
          <a:extLst>
            <a:ext uri="{FF2B5EF4-FFF2-40B4-BE49-F238E27FC236}">
              <a16:creationId xmlns:a16="http://schemas.microsoft.com/office/drawing/2014/main" id="{C53FBB44-EFD9-479A-BDB6-AC7C8A76B474}"/>
            </a:ext>
          </a:extLst>
        </xdr:cNvPr>
        <xdr:cNvSpPr txBox="1"/>
      </xdr:nvSpPr>
      <xdr:spPr>
        <a:xfrm>
          <a:off x="5619750" y="319405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⑰</a:t>
          </a:r>
        </a:p>
      </xdr:txBody>
    </xdr:sp>
    <xdr:clientData/>
  </xdr:twoCellAnchor>
  <xdr:twoCellAnchor>
    <xdr:from>
      <xdr:col>18</xdr:col>
      <xdr:colOff>50800</xdr:colOff>
      <xdr:row>33</xdr:row>
      <xdr:rowOff>171450</xdr:rowOff>
    </xdr:from>
    <xdr:to>
      <xdr:col>19</xdr:col>
      <xdr:colOff>158750</xdr:colOff>
      <xdr:row>35</xdr:row>
      <xdr:rowOff>31750</xdr:rowOff>
    </xdr:to>
    <xdr:sp macro="" textlink="">
      <xdr:nvSpPr>
        <xdr:cNvPr id="19" name="テキスト ボックス 18">
          <a:extLst>
            <a:ext uri="{FF2B5EF4-FFF2-40B4-BE49-F238E27FC236}">
              <a16:creationId xmlns:a16="http://schemas.microsoft.com/office/drawing/2014/main" id="{ACC28BF8-467A-43CF-8957-58CA8930E276}"/>
            </a:ext>
          </a:extLst>
        </xdr:cNvPr>
        <xdr:cNvSpPr txBox="1"/>
      </xdr:nvSpPr>
      <xdr:spPr>
        <a:xfrm>
          <a:off x="3708400" y="56769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⑲</a:t>
          </a:r>
        </a:p>
      </xdr:txBody>
    </xdr:sp>
    <xdr:clientData/>
  </xdr:twoCellAnchor>
  <xdr:twoCellAnchor>
    <xdr:from>
      <xdr:col>1</xdr:col>
      <xdr:colOff>184150</xdr:colOff>
      <xdr:row>35</xdr:row>
      <xdr:rowOff>158750</xdr:rowOff>
    </xdr:from>
    <xdr:to>
      <xdr:col>3</xdr:col>
      <xdr:colOff>88900</xdr:colOff>
      <xdr:row>36</xdr:row>
      <xdr:rowOff>196850</xdr:rowOff>
    </xdr:to>
    <xdr:sp macro="" textlink="">
      <xdr:nvSpPr>
        <xdr:cNvPr id="20" name="テキスト ボックス 19">
          <a:extLst>
            <a:ext uri="{FF2B5EF4-FFF2-40B4-BE49-F238E27FC236}">
              <a16:creationId xmlns:a16="http://schemas.microsoft.com/office/drawing/2014/main" id="{6A6CF357-DCBC-4270-9586-9B8B5C9551A1}"/>
            </a:ext>
          </a:extLst>
        </xdr:cNvPr>
        <xdr:cNvSpPr txBox="1"/>
      </xdr:nvSpPr>
      <xdr:spPr>
        <a:xfrm>
          <a:off x="387350" y="60198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⑳</a:t>
          </a:r>
        </a:p>
      </xdr:txBody>
    </xdr:sp>
    <xdr:clientData/>
  </xdr:twoCellAnchor>
  <xdr:twoCellAnchor>
    <xdr:from>
      <xdr:col>12</xdr:col>
      <xdr:colOff>38100</xdr:colOff>
      <xdr:row>36</xdr:row>
      <xdr:rowOff>57150</xdr:rowOff>
    </xdr:from>
    <xdr:to>
      <xdr:col>13</xdr:col>
      <xdr:colOff>146050</xdr:colOff>
      <xdr:row>36</xdr:row>
      <xdr:rowOff>273050</xdr:rowOff>
    </xdr:to>
    <xdr:sp macro="" textlink="">
      <xdr:nvSpPr>
        <xdr:cNvPr id="22" name="テキスト ボックス 21">
          <a:extLst>
            <a:ext uri="{FF2B5EF4-FFF2-40B4-BE49-F238E27FC236}">
              <a16:creationId xmlns:a16="http://schemas.microsoft.com/office/drawing/2014/main" id="{07A8EC6C-67D6-4524-A3BD-1F6CFB55AB06}"/>
            </a:ext>
          </a:extLst>
        </xdr:cNvPr>
        <xdr:cNvSpPr txBox="1"/>
      </xdr:nvSpPr>
      <xdr:spPr>
        <a:xfrm>
          <a:off x="2476500" y="61087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㉑</a:t>
          </a:r>
        </a:p>
      </xdr:txBody>
    </xdr:sp>
    <xdr:clientData/>
  </xdr:twoCellAnchor>
  <xdr:twoCellAnchor>
    <xdr:from>
      <xdr:col>17</xdr:col>
      <xdr:colOff>133350</xdr:colOff>
      <xdr:row>36</xdr:row>
      <xdr:rowOff>50800</xdr:rowOff>
    </xdr:from>
    <xdr:to>
      <xdr:col>19</xdr:col>
      <xdr:colOff>38100</xdr:colOff>
      <xdr:row>36</xdr:row>
      <xdr:rowOff>266700</xdr:rowOff>
    </xdr:to>
    <xdr:sp macro="" textlink="">
      <xdr:nvSpPr>
        <xdr:cNvPr id="23" name="テキスト ボックス 22">
          <a:extLst>
            <a:ext uri="{FF2B5EF4-FFF2-40B4-BE49-F238E27FC236}">
              <a16:creationId xmlns:a16="http://schemas.microsoft.com/office/drawing/2014/main" id="{FCEEE53B-0914-4886-B556-02D53B8DD9CA}"/>
            </a:ext>
          </a:extLst>
        </xdr:cNvPr>
        <xdr:cNvSpPr txBox="1"/>
      </xdr:nvSpPr>
      <xdr:spPr>
        <a:xfrm>
          <a:off x="3587750" y="610235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㉒</a:t>
          </a:r>
        </a:p>
      </xdr:txBody>
    </xdr:sp>
    <xdr:clientData/>
  </xdr:twoCellAnchor>
  <xdr:twoCellAnchor>
    <xdr:from>
      <xdr:col>19</xdr:col>
      <xdr:colOff>31750</xdr:colOff>
      <xdr:row>36</xdr:row>
      <xdr:rowOff>57150</xdr:rowOff>
    </xdr:from>
    <xdr:to>
      <xdr:col>20</xdr:col>
      <xdr:colOff>139700</xdr:colOff>
      <xdr:row>36</xdr:row>
      <xdr:rowOff>273050</xdr:rowOff>
    </xdr:to>
    <xdr:sp macro="" textlink="">
      <xdr:nvSpPr>
        <xdr:cNvPr id="24" name="テキスト ボックス 23">
          <a:extLst>
            <a:ext uri="{FF2B5EF4-FFF2-40B4-BE49-F238E27FC236}">
              <a16:creationId xmlns:a16="http://schemas.microsoft.com/office/drawing/2014/main" id="{025788CB-F893-421F-BC2C-74D4F915CE9A}"/>
            </a:ext>
          </a:extLst>
        </xdr:cNvPr>
        <xdr:cNvSpPr txBox="1"/>
      </xdr:nvSpPr>
      <xdr:spPr>
        <a:xfrm>
          <a:off x="3892550" y="61087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㉓</a:t>
          </a:r>
        </a:p>
      </xdr:txBody>
    </xdr:sp>
    <xdr:clientData/>
  </xdr:twoCellAnchor>
  <xdr:twoCellAnchor>
    <xdr:from>
      <xdr:col>23</xdr:col>
      <xdr:colOff>196850</xdr:colOff>
      <xdr:row>36</xdr:row>
      <xdr:rowOff>57150</xdr:rowOff>
    </xdr:from>
    <xdr:to>
      <xdr:col>25</xdr:col>
      <xdr:colOff>101600</xdr:colOff>
      <xdr:row>36</xdr:row>
      <xdr:rowOff>273050</xdr:rowOff>
    </xdr:to>
    <xdr:sp macro="" textlink="">
      <xdr:nvSpPr>
        <xdr:cNvPr id="25" name="テキスト ボックス 24">
          <a:extLst>
            <a:ext uri="{FF2B5EF4-FFF2-40B4-BE49-F238E27FC236}">
              <a16:creationId xmlns:a16="http://schemas.microsoft.com/office/drawing/2014/main" id="{37E193B4-DBF6-41A3-A997-3F7965DCBDC7}"/>
            </a:ext>
          </a:extLst>
        </xdr:cNvPr>
        <xdr:cNvSpPr txBox="1"/>
      </xdr:nvSpPr>
      <xdr:spPr>
        <a:xfrm>
          <a:off x="4870450" y="61087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㉔</a:t>
          </a:r>
        </a:p>
      </xdr:txBody>
    </xdr:sp>
    <xdr:clientData/>
  </xdr:twoCellAnchor>
  <xdr:twoCellAnchor>
    <xdr:from>
      <xdr:col>28</xdr:col>
      <xdr:colOff>120650</xdr:colOff>
      <xdr:row>36</xdr:row>
      <xdr:rowOff>44450</xdr:rowOff>
    </xdr:from>
    <xdr:to>
      <xdr:col>30</xdr:col>
      <xdr:colOff>25400</xdr:colOff>
      <xdr:row>36</xdr:row>
      <xdr:rowOff>260350</xdr:rowOff>
    </xdr:to>
    <xdr:sp macro="" textlink="">
      <xdr:nvSpPr>
        <xdr:cNvPr id="26" name="テキスト ボックス 25">
          <a:extLst>
            <a:ext uri="{FF2B5EF4-FFF2-40B4-BE49-F238E27FC236}">
              <a16:creationId xmlns:a16="http://schemas.microsoft.com/office/drawing/2014/main" id="{9BAE9304-3EC2-4DB3-BCF9-E1BDB4FD9A4A}"/>
            </a:ext>
          </a:extLst>
        </xdr:cNvPr>
        <xdr:cNvSpPr txBox="1"/>
      </xdr:nvSpPr>
      <xdr:spPr>
        <a:xfrm>
          <a:off x="5810250" y="60960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㉕</a:t>
          </a:r>
        </a:p>
      </xdr:txBody>
    </xdr:sp>
    <xdr:clientData/>
  </xdr:twoCellAnchor>
  <xdr:twoCellAnchor>
    <xdr:from>
      <xdr:col>1</xdr:col>
      <xdr:colOff>190500</xdr:colOff>
      <xdr:row>48</xdr:row>
      <xdr:rowOff>158750</xdr:rowOff>
    </xdr:from>
    <xdr:to>
      <xdr:col>3</xdr:col>
      <xdr:colOff>95250</xdr:colOff>
      <xdr:row>50</xdr:row>
      <xdr:rowOff>19050</xdr:rowOff>
    </xdr:to>
    <xdr:sp macro="" textlink="">
      <xdr:nvSpPr>
        <xdr:cNvPr id="27" name="テキスト ボックス 26">
          <a:extLst>
            <a:ext uri="{FF2B5EF4-FFF2-40B4-BE49-F238E27FC236}">
              <a16:creationId xmlns:a16="http://schemas.microsoft.com/office/drawing/2014/main" id="{2D356AE5-13A1-4564-9FBB-42292B11B6D8}"/>
            </a:ext>
          </a:extLst>
        </xdr:cNvPr>
        <xdr:cNvSpPr txBox="1"/>
      </xdr:nvSpPr>
      <xdr:spPr>
        <a:xfrm>
          <a:off x="393700" y="84455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㉖</a:t>
          </a:r>
        </a:p>
      </xdr:txBody>
    </xdr:sp>
    <xdr:clientData/>
  </xdr:twoCellAnchor>
  <xdr:twoCellAnchor>
    <xdr:from>
      <xdr:col>13</xdr:col>
      <xdr:colOff>190500</xdr:colOff>
      <xdr:row>48</xdr:row>
      <xdr:rowOff>146050</xdr:rowOff>
    </xdr:from>
    <xdr:to>
      <xdr:col>15</xdr:col>
      <xdr:colOff>95250</xdr:colOff>
      <xdr:row>50</xdr:row>
      <xdr:rowOff>6350</xdr:rowOff>
    </xdr:to>
    <xdr:sp macro="" textlink="">
      <xdr:nvSpPr>
        <xdr:cNvPr id="28" name="テキスト ボックス 27">
          <a:extLst>
            <a:ext uri="{FF2B5EF4-FFF2-40B4-BE49-F238E27FC236}">
              <a16:creationId xmlns:a16="http://schemas.microsoft.com/office/drawing/2014/main" id="{E865B6B7-FEFC-4966-A685-EE7FA34DD263}"/>
            </a:ext>
          </a:extLst>
        </xdr:cNvPr>
        <xdr:cNvSpPr txBox="1"/>
      </xdr:nvSpPr>
      <xdr:spPr>
        <a:xfrm>
          <a:off x="2832100" y="84328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㉗</a:t>
          </a:r>
        </a:p>
      </xdr:txBody>
    </xdr:sp>
    <xdr:clientData/>
  </xdr:twoCellAnchor>
  <xdr:twoCellAnchor>
    <xdr:from>
      <xdr:col>5</xdr:col>
      <xdr:colOff>114300</xdr:colOff>
      <xdr:row>51</xdr:row>
      <xdr:rowOff>146050</xdr:rowOff>
    </xdr:from>
    <xdr:to>
      <xdr:col>7</xdr:col>
      <xdr:colOff>19050</xdr:colOff>
      <xdr:row>53</xdr:row>
      <xdr:rowOff>57150</xdr:rowOff>
    </xdr:to>
    <xdr:sp macro="" textlink="">
      <xdr:nvSpPr>
        <xdr:cNvPr id="29" name="テキスト ボックス 28">
          <a:extLst>
            <a:ext uri="{FF2B5EF4-FFF2-40B4-BE49-F238E27FC236}">
              <a16:creationId xmlns:a16="http://schemas.microsoft.com/office/drawing/2014/main" id="{99629FDC-1675-45A5-89FF-55B44AA23516}"/>
            </a:ext>
          </a:extLst>
        </xdr:cNvPr>
        <xdr:cNvSpPr txBox="1"/>
      </xdr:nvSpPr>
      <xdr:spPr>
        <a:xfrm>
          <a:off x="1130300" y="89662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㉘</a:t>
          </a:r>
        </a:p>
      </xdr:txBody>
    </xdr:sp>
    <xdr:clientData/>
  </xdr:twoCellAnchor>
  <xdr:twoCellAnchor>
    <xdr:from>
      <xdr:col>8</xdr:col>
      <xdr:colOff>57150</xdr:colOff>
      <xdr:row>53</xdr:row>
      <xdr:rowOff>146050</xdr:rowOff>
    </xdr:from>
    <xdr:to>
      <xdr:col>9</xdr:col>
      <xdr:colOff>165100</xdr:colOff>
      <xdr:row>55</xdr:row>
      <xdr:rowOff>57150</xdr:rowOff>
    </xdr:to>
    <xdr:sp macro="" textlink="">
      <xdr:nvSpPr>
        <xdr:cNvPr id="30" name="テキスト ボックス 29">
          <a:extLst>
            <a:ext uri="{FF2B5EF4-FFF2-40B4-BE49-F238E27FC236}">
              <a16:creationId xmlns:a16="http://schemas.microsoft.com/office/drawing/2014/main" id="{46B260E9-82E5-42FE-B1F4-0929C9C64AE4}"/>
            </a:ext>
          </a:extLst>
        </xdr:cNvPr>
        <xdr:cNvSpPr txBox="1"/>
      </xdr:nvSpPr>
      <xdr:spPr>
        <a:xfrm>
          <a:off x="1682750" y="92710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㉙</a:t>
          </a:r>
        </a:p>
      </xdr:txBody>
    </xdr:sp>
    <xdr:clientData/>
  </xdr:twoCellAnchor>
  <xdr:twoCellAnchor>
    <xdr:from>
      <xdr:col>23</xdr:col>
      <xdr:colOff>6350</xdr:colOff>
      <xdr:row>20</xdr:row>
      <xdr:rowOff>273050</xdr:rowOff>
    </xdr:from>
    <xdr:to>
      <xdr:col>24</xdr:col>
      <xdr:colOff>114300</xdr:colOff>
      <xdr:row>22</xdr:row>
      <xdr:rowOff>31750</xdr:rowOff>
    </xdr:to>
    <xdr:sp macro="" textlink="">
      <xdr:nvSpPr>
        <xdr:cNvPr id="31" name="テキスト ボックス 30">
          <a:extLst>
            <a:ext uri="{FF2B5EF4-FFF2-40B4-BE49-F238E27FC236}">
              <a16:creationId xmlns:a16="http://schemas.microsoft.com/office/drawing/2014/main" id="{5B43F305-629A-4180-AEBC-64203689D43A}"/>
            </a:ext>
          </a:extLst>
        </xdr:cNvPr>
        <xdr:cNvSpPr txBox="1"/>
      </xdr:nvSpPr>
      <xdr:spPr>
        <a:xfrm>
          <a:off x="4679950" y="33782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⑱</a:t>
          </a:r>
          <a:endParaRPr kumimoji="1" lang="en-US" altLang="ja-JP" sz="800">
            <a:solidFill>
              <a:schemeClr val="bg1">
                <a:lumMod val="50000"/>
              </a:schemeClr>
            </a:solidFill>
          </a:endParaRPr>
        </a:p>
        <a:p>
          <a:endParaRPr kumimoji="1" lang="ja-JP" altLang="en-US" sz="800">
            <a:solidFill>
              <a:schemeClr val="bg1">
                <a:lumMod val="50000"/>
              </a:schemeClr>
            </a:solidFill>
          </a:endParaRPr>
        </a:p>
      </xdr:txBody>
    </xdr:sp>
    <xdr:clientData/>
  </xdr:twoCellAnchor>
  <xdr:twoCellAnchor>
    <xdr:from>
      <xdr:col>22</xdr:col>
      <xdr:colOff>177800</xdr:colOff>
      <xdr:row>51</xdr:row>
      <xdr:rowOff>44450</xdr:rowOff>
    </xdr:from>
    <xdr:to>
      <xdr:col>24</xdr:col>
      <xdr:colOff>82550</xdr:colOff>
      <xdr:row>52</xdr:row>
      <xdr:rowOff>107950</xdr:rowOff>
    </xdr:to>
    <xdr:sp macro="" textlink="">
      <xdr:nvSpPr>
        <xdr:cNvPr id="32" name="テキスト ボックス 31">
          <a:extLst>
            <a:ext uri="{FF2B5EF4-FFF2-40B4-BE49-F238E27FC236}">
              <a16:creationId xmlns:a16="http://schemas.microsoft.com/office/drawing/2014/main" id="{A9513B9D-B475-419D-8825-F67DAB370CAD}"/>
            </a:ext>
          </a:extLst>
        </xdr:cNvPr>
        <xdr:cNvSpPr txBox="1"/>
      </xdr:nvSpPr>
      <xdr:spPr>
        <a:xfrm>
          <a:off x="4648200" y="8864600"/>
          <a:ext cx="311150" cy="21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chemeClr val="bg1">
                  <a:lumMod val="50000"/>
                </a:schemeClr>
              </a:solidFill>
            </a:rPr>
            <a:t>㉚</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43</xdr:col>
      <xdr:colOff>1661</xdr:colOff>
      <xdr:row>2</xdr:row>
      <xdr:rowOff>14292</xdr:rowOff>
    </xdr:from>
    <xdr:to>
      <xdr:col>54</xdr:col>
      <xdr:colOff>64627</xdr:colOff>
      <xdr:row>2</xdr:row>
      <xdr:rowOff>118692</xdr:rowOff>
    </xdr:to>
    <xdr:sp macro="" textlink="">
      <xdr:nvSpPr>
        <xdr:cNvPr id="2" name="テキスト ボックス 1" title="ntl_DockReceipt">
          <a:extLst>
            <a:ext uri="{FF2B5EF4-FFF2-40B4-BE49-F238E27FC236}">
              <a16:creationId xmlns:a16="http://schemas.microsoft.com/office/drawing/2014/main" id="{1A025EA4-FD15-4612-9D56-F5B7477CD1BE}"/>
            </a:ext>
          </a:extLst>
        </xdr:cNvPr>
        <xdr:cNvSpPr txBox="1"/>
      </xdr:nvSpPr>
      <xdr:spPr>
        <a:xfrm>
          <a:off x="4567311" y="198442"/>
          <a:ext cx="1250416" cy="10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en-US" altLang="ja-JP" sz="700" i="1" baseline="0">
              <a:solidFill>
                <a:schemeClr val="bg1">
                  <a:lumMod val="50000"/>
                </a:schemeClr>
              </a:solidFill>
              <a:latin typeface="+mn-ea"/>
              <a:ea typeface="+mn-ea"/>
              <a:cs typeface="Verdana" panose="020B0604030504040204" pitchFamily="34" charset="0"/>
            </a:rPr>
            <a:t>CARRIER</a:t>
          </a:r>
        </a:p>
      </xdr:txBody>
    </xdr:sp>
    <xdr:clientData/>
  </xdr:twoCellAnchor>
  <xdr:twoCellAnchor>
    <xdr:from>
      <xdr:col>0</xdr:col>
      <xdr:colOff>14006</xdr:colOff>
      <xdr:row>2</xdr:row>
      <xdr:rowOff>7006</xdr:rowOff>
    </xdr:from>
    <xdr:to>
      <xdr:col>17</xdr:col>
      <xdr:colOff>21007</xdr:colOff>
      <xdr:row>2</xdr:row>
      <xdr:rowOff>111406</xdr:rowOff>
    </xdr:to>
    <xdr:sp macro="" textlink="">
      <xdr:nvSpPr>
        <xdr:cNvPr id="3" name="テキスト ボックス 2" title="ntl_DockReceipt">
          <a:extLst>
            <a:ext uri="{FF2B5EF4-FFF2-40B4-BE49-F238E27FC236}">
              <a16:creationId xmlns:a16="http://schemas.microsoft.com/office/drawing/2014/main" id="{FD62A61F-E3C4-45F7-9156-9DEBB4B93566}"/>
            </a:ext>
          </a:extLst>
        </xdr:cNvPr>
        <xdr:cNvSpPr txBox="1"/>
      </xdr:nvSpPr>
      <xdr:spPr>
        <a:xfrm>
          <a:off x="14006" y="191156"/>
          <a:ext cx="1791351" cy="10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②　</a:t>
          </a:r>
          <a:r>
            <a:rPr kumimoji="1" lang="en-US" altLang="ja-JP" sz="700" i="1" baseline="0">
              <a:solidFill>
                <a:schemeClr val="bg1">
                  <a:lumMod val="50000"/>
                </a:schemeClr>
              </a:solidFill>
              <a:latin typeface="+mj-ea"/>
              <a:ea typeface="+mj-ea"/>
              <a:cs typeface="Verdana" panose="020B0604030504040204" pitchFamily="34" charset="0"/>
            </a:rPr>
            <a:t>Shipper</a:t>
          </a:r>
        </a:p>
      </xdr:txBody>
    </xdr:sp>
    <xdr:clientData/>
  </xdr:twoCellAnchor>
  <xdr:twoCellAnchor>
    <xdr:from>
      <xdr:col>0</xdr:col>
      <xdr:colOff>21011</xdr:colOff>
      <xdr:row>9</xdr:row>
      <xdr:rowOff>7004</xdr:rowOff>
    </xdr:from>
    <xdr:to>
      <xdr:col>17</xdr:col>
      <xdr:colOff>28012</xdr:colOff>
      <xdr:row>9</xdr:row>
      <xdr:rowOff>111404</xdr:rowOff>
    </xdr:to>
    <xdr:sp macro="" textlink="">
      <xdr:nvSpPr>
        <xdr:cNvPr id="4" name="テキスト ボックス 3" title="ntl_DockReceipt">
          <a:extLst>
            <a:ext uri="{FF2B5EF4-FFF2-40B4-BE49-F238E27FC236}">
              <a16:creationId xmlns:a16="http://schemas.microsoft.com/office/drawing/2014/main" id="{5BA81049-F4FF-4A36-A3F7-5BA33E87C421}"/>
            </a:ext>
          </a:extLst>
        </xdr:cNvPr>
        <xdr:cNvSpPr txBox="1"/>
      </xdr:nvSpPr>
      <xdr:spPr>
        <a:xfrm>
          <a:off x="21011" y="1264304"/>
          <a:ext cx="1791351" cy="10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③</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Consignee</a:t>
          </a:r>
        </a:p>
      </xdr:txBody>
    </xdr:sp>
    <xdr:clientData/>
  </xdr:twoCellAnchor>
  <xdr:twoCellAnchor>
    <xdr:from>
      <xdr:col>0</xdr:col>
      <xdr:colOff>14007</xdr:colOff>
      <xdr:row>16</xdr:row>
      <xdr:rowOff>6998</xdr:rowOff>
    </xdr:from>
    <xdr:to>
      <xdr:col>17</xdr:col>
      <xdr:colOff>21008</xdr:colOff>
      <xdr:row>16</xdr:row>
      <xdr:rowOff>111398</xdr:rowOff>
    </xdr:to>
    <xdr:sp macro="" textlink="">
      <xdr:nvSpPr>
        <xdr:cNvPr id="5" name="テキスト ボックス 4" title="ntl_DockReceipt">
          <a:extLst>
            <a:ext uri="{FF2B5EF4-FFF2-40B4-BE49-F238E27FC236}">
              <a16:creationId xmlns:a16="http://schemas.microsoft.com/office/drawing/2014/main" id="{707DBBF0-CA1A-47F4-9C69-05C840E26AA6}"/>
            </a:ext>
          </a:extLst>
        </xdr:cNvPr>
        <xdr:cNvSpPr txBox="1"/>
      </xdr:nvSpPr>
      <xdr:spPr>
        <a:xfrm>
          <a:off x="14007" y="2318398"/>
          <a:ext cx="1791351"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④</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Notify Party</a:t>
          </a:r>
        </a:p>
      </xdr:txBody>
    </xdr:sp>
    <xdr:clientData/>
  </xdr:twoCellAnchor>
  <xdr:twoCellAnchor>
    <xdr:from>
      <xdr:col>16</xdr:col>
      <xdr:colOff>7003</xdr:colOff>
      <xdr:row>22</xdr:row>
      <xdr:rowOff>48418</xdr:rowOff>
    </xdr:from>
    <xdr:to>
      <xdr:col>24</xdr:col>
      <xdr:colOff>10619</xdr:colOff>
      <xdr:row>22</xdr:row>
      <xdr:rowOff>152818</xdr:rowOff>
    </xdr:to>
    <xdr:sp macro="" textlink="">
      <xdr:nvSpPr>
        <xdr:cNvPr id="6" name="テキスト ボックス 5" title="ntl_DockReceipt">
          <a:extLst>
            <a:ext uri="{FF2B5EF4-FFF2-40B4-BE49-F238E27FC236}">
              <a16:creationId xmlns:a16="http://schemas.microsoft.com/office/drawing/2014/main" id="{C1F1EB56-60CC-4710-9FC7-E05425DDF901}"/>
            </a:ext>
          </a:extLst>
        </xdr:cNvPr>
        <xdr:cNvSpPr txBox="1"/>
      </xdr:nvSpPr>
      <xdr:spPr>
        <a:xfrm>
          <a:off x="1683403" y="3274218"/>
          <a:ext cx="867216"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⑥ Place of Receipt</a:t>
          </a:r>
        </a:p>
      </xdr:txBody>
    </xdr:sp>
    <xdr:clientData/>
  </xdr:twoCellAnchor>
  <xdr:twoCellAnchor>
    <xdr:from>
      <xdr:col>0</xdr:col>
      <xdr:colOff>21011</xdr:colOff>
      <xdr:row>24</xdr:row>
      <xdr:rowOff>7004</xdr:rowOff>
    </xdr:from>
    <xdr:to>
      <xdr:col>9</xdr:col>
      <xdr:colOff>24628</xdr:colOff>
      <xdr:row>24</xdr:row>
      <xdr:rowOff>111404</xdr:rowOff>
    </xdr:to>
    <xdr:sp macro="" textlink="">
      <xdr:nvSpPr>
        <xdr:cNvPr id="7" name="テキスト ボックス 6" title="ntl_DockReceipt">
          <a:extLst>
            <a:ext uri="{FF2B5EF4-FFF2-40B4-BE49-F238E27FC236}">
              <a16:creationId xmlns:a16="http://schemas.microsoft.com/office/drawing/2014/main" id="{C4C56628-3AA3-4D11-A103-708A1E8EF579}"/>
            </a:ext>
          </a:extLst>
        </xdr:cNvPr>
        <xdr:cNvSpPr txBox="1"/>
      </xdr:nvSpPr>
      <xdr:spPr>
        <a:xfrm>
          <a:off x="21011" y="3626504"/>
          <a:ext cx="975167"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⑦</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Vessel</a:t>
          </a:r>
        </a:p>
      </xdr:txBody>
    </xdr:sp>
    <xdr:clientData/>
  </xdr:twoCellAnchor>
  <xdr:twoCellAnchor>
    <xdr:from>
      <xdr:col>10</xdr:col>
      <xdr:colOff>14009</xdr:colOff>
      <xdr:row>24</xdr:row>
      <xdr:rowOff>7002</xdr:rowOff>
    </xdr:from>
    <xdr:to>
      <xdr:col>14</xdr:col>
      <xdr:colOff>84045</xdr:colOff>
      <xdr:row>25</xdr:row>
      <xdr:rowOff>385</xdr:rowOff>
    </xdr:to>
    <xdr:sp macro="" textlink="">
      <xdr:nvSpPr>
        <xdr:cNvPr id="8" name="テキスト ボックス 7" title="ntl_DockReceipt">
          <a:extLst>
            <a:ext uri="{FF2B5EF4-FFF2-40B4-BE49-F238E27FC236}">
              <a16:creationId xmlns:a16="http://schemas.microsoft.com/office/drawing/2014/main" id="{D4B41E6D-26D6-4845-80D1-441AC18D583B}"/>
            </a:ext>
          </a:extLst>
        </xdr:cNvPr>
        <xdr:cNvSpPr txBox="1"/>
      </xdr:nvSpPr>
      <xdr:spPr>
        <a:xfrm>
          <a:off x="1093509" y="3626502"/>
          <a:ext cx="501836" cy="107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⑧</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Voy No.</a:t>
          </a:r>
        </a:p>
      </xdr:txBody>
    </xdr:sp>
    <xdr:clientData/>
  </xdr:twoCellAnchor>
  <xdr:twoCellAnchor>
    <xdr:from>
      <xdr:col>0</xdr:col>
      <xdr:colOff>21011</xdr:colOff>
      <xdr:row>28</xdr:row>
      <xdr:rowOff>21010</xdr:rowOff>
    </xdr:from>
    <xdr:to>
      <xdr:col>9</xdr:col>
      <xdr:colOff>24628</xdr:colOff>
      <xdr:row>30</xdr:row>
      <xdr:rowOff>133070</xdr:rowOff>
    </xdr:to>
    <xdr:sp macro="" textlink="">
      <xdr:nvSpPr>
        <xdr:cNvPr id="9" name="テキスト ボックス 8" title="ntl_DockReceipt">
          <a:extLst>
            <a:ext uri="{FF2B5EF4-FFF2-40B4-BE49-F238E27FC236}">
              <a16:creationId xmlns:a16="http://schemas.microsoft.com/office/drawing/2014/main" id="{64F62374-13C9-44B7-A198-6577F232816D}"/>
            </a:ext>
          </a:extLst>
        </xdr:cNvPr>
        <xdr:cNvSpPr txBox="1"/>
      </xdr:nvSpPr>
      <xdr:spPr>
        <a:xfrm>
          <a:off x="21011" y="4326310"/>
          <a:ext cx="975167" cy="359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⑬　</a:t>
          </a:r>
          <a:r>
            <a:rPr kumimoji="1" lang="en-US" altLang="ja-JP" sz="700" i="1" baseline="0">
              <a:solidFill>
                <a:schemeClr val="bg1">
                  <a:lumMod val="50000"/>
                </a:schemeClr>
              </a:solidFill>
              <a:latin typeface="+mj-ea"/>
              <a:ea typeface="+mj-ea"/>
              <a:cs typeface="Verdana" panose="020B0604030504040204" pitchFamily="34" charset="0"/>
            </a:rPr>
            <a:t>Container No.</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Seal No. </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Marks and Numbers</a:t>
          </a:r>
        </a:p>
      </xdr:txBody>
    </xdr:sp>
    <xdr:clientData/>
  </xdr:twoCellAnchor>
  <xdr:twoCellAnchor>
    <xdr:from>
      <xdr:col>16</xdr:col>
      <xdr:colOff>7003</xdr:colOff>
      <xdr:row>24</xdr:row>
      <xdr:rowOff>7004</xdr:rowOff>
    </xdr:from>
    <xdr:to>
      <xdr:col>24</xdr:col>
      <xdr:colOff>10619</xdr:colOff>
      <xdr:row>24</xdr:row>
      <xdr:rowOff>111404</xdr:rowOff>
    </xdr:to>
    <xdr:sp macro="" textlink="">
      <xdr:nvSpPr>
        <xdr:cNvPr id="10" name="テキスト ボックス 9" title="ntl_DockReceipt">
          <a:extLst>
            <a:ext uri="{FF2B5EF4-FFF2-40B4-BE49-F238E27FC236}">
              <a16:creationId xmlns:a16="http://schemas.microsoft.com/office/drawing/2014/main" id="{35E093B5-3E4C-4219-8B73-8CF6296359FE}"/>
            </a:ext>
          </a:extLst>
        </xdr:cNvPr>
        <xdr:cNvSpPr txBox="1"/>
      </xdr:nvSpPr>
      <xdr:spPr>
        <a:xfrm>
          <a:off x="1683403" y="3626504"/>
          <a:ext cx="867216"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⑨</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Port of Loading</a:t>
          </a:r>
        </a:p>
      </xdr:txBody>
    </xdr:sp>
    <xdr:clientData/>
  </xdr:twoCellAnchor>
  <xdr:twoCellAnchor>
    <xdr:from>
      <xdr:col>0</xdr:col>
      <xdr:colOff>21011</xdr:colOff>
      <xdr:row>26</xdr:row>
      <xdr:rowOff>7003</xdr:rowOff>
    </xdr:from>
    <xdr:to>
      <xdr:col>9</xdr:col>
      <xdr:colOff>24628</xdr:colOff>
      <xdr:row>26</xdr:row>
      <xdr:rowOff>111403</xdr:rowOff>
    </xdr:to>
    <xdr:sp macro="" textlink="">
      <xdr:nvSpPr>
        <xdr:cNvPr id="11" name="テキスト ボックス 10" title="ntl_DockReceipt">
          <a:extLst>
            <a:ext uri="{FF2B5EF4-FFF2-40B4-BE49-F238E27FC236}">
              <a16:creationId xmlns:a16="http://schemas.microsoft.com/office/drawing/2014/main" id="{28BD56A5-926E-46D2-A02D-14D299E194EF}"/>
            </a:ext>
          </a:extLst>
        </xdr:cNvPr>
        <xdr:cNvSpPr txBox="1"/>
      </xdr:nvSpPr>
      <xdr:spPr>
        <a:xfrm>
          <a:off x="21011" y="3969403"/>
          <a:ext cx="975167"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⑩</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Port of Discharge</a:t>
          </a:r>
        </a:p>
      </xdr:txBody>
    </xdr:sp>
    <xdr:clientData/>
  </xdr:twoCellAnchor>
  <xdr:twoCellAnchor>
    <xdr:from>
      <xdr:col>16</xdr:col>
      <xdr:colOff>14008</xdr:colOff>
      <xdr:row>26</xdr:row>
      <xdr:rowOff>7004</xdr:rowOff>
    </xdr:from>
    <xdr:to>
      <xdr:col>25</xdr:col>
      <xdr:colOff>76200</xdr:colOff>
      <xdr:row>27</xdr:row>
      <xdr:rowOff>19050</xdr:rowOff>
    </xdr:to>
    <xdr:sp macro="" textlink="">
      <xdr:nvSpPr>
        <xdr:cNvPr id="12" name="テキスト ボックス 11" title="ntl_DockReceipt">
          <a:extLst>
            <a:ext uri="{FF2B5EF4-FFF2-40B4-BE49-F238E27FC236}">
              <a16:creationId xmlns:a16="http://schemas.microsoft.com/office/drawing/2014/main" id="{B054932A-0D78-434E-92FD-C5F1F75EA770}"/>
            </a:ext>
          </a:extLst>
        </xdr:cNvPr>
        <xdr:cNvSpPr txBox="1"/>
      </xdr:nvSpPr>
      <xdr:spPr>
        <a:xfrm>
          <a:off x="1690408" y="3969404"/>
          <a:ext cx="982942" cy="126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j-ea"/>
              <a:ea typeface="+mj-ea"/>
              <a:cs typeface="Verdana" panose="020B0604030504040204" pitchFamily="34" charset="0"/>
            </a:rPr>
            <a:t>⑪</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Place of Delivery</a:t>
          </a:r>
        </a:p>
      </xdr:txBody>
    </xdr:sp>
    <xdr:clientData/>
  </xdr:twoCellAnchor>
  <xdr:twoCellAnchor>
    <xdr:from>
      <xdr:col>48</xdr:col>
      <xdr:colOff>21017</xdr:colOff>
      <xdr:row>28</xdr:row>
      <xdr:rowOff>19707</xdr:rowOff>
    </xdr:from>
    <xdr:to>
      <xdr:col>54</xdr:col>
      <xdr:colOff>91966</xdr:colOff>
      <xdr:row>29</xdr:row>
      <xdr:rowOff>19707</xdr:rowOff>
    </xdr:to>
    <xdr:sp macro="" textlink="">
      <xdr:nvSpPr>
        <xdr:cNvPr id="13" name="テキスト ボックス 12" title="ntl_DockReceipt">
          <a:extLst>
            <a:ext uri="{FF2B5EF4-FFF2-40B4-BE49-F238E27FC236}">
              <a16:creationId xmlns:a16="http://schemas.microsoft.com/office/drawing/2014/main" id="{505A2955-03E5-4AB7-82C9-236847A91AE1}"/>
            </a:ext>
          </a:extLst>
        </xdr:cNvPr>
        <xdr:cNvSpPr txBox="1"/>
      </xdr:nvSpPr>
      <xdr:spPr>
        <a:xfrm>
          <a:off x="5126417" y="4325007"/>
          <a:ext cx="718649"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⑯　</a:t>
          </a:r>
          <a:r>
            <a:rPr kumimoji="1" lang="en-US" altLang="ja-JP" sz="700" i="1" baseline="0">
              <a:solidFill>
                <a:schemeClr val="bg1">
                  <a:lumMod val="50000"/>
                </a:schemeClr>
              </a:solidFill>
              <a:latin typeface="+mj-ea"/>
              <a:ea typeface="+mj-ea"/>
              <a:cs typeface="Verdana" panose="020B0604030504040204" pitchFamily="34" charset="0"/>
            </a:rPr>
            <a:t>Gross Weight.</a:t>
          </a:r>
        </a:p>
      </xdr:txBody>
    </xdr:sp>
    <xdr:clientData/>
  </xdr:twoCellAnchor>
  <xdr:twoCellAnchor>
    <xdr:from>
      <xdr:col>55</xdr:col>
      <xdr:colOff>28013</xdr:colOff>
      <xdr:row>28</xdr:row>
      <xdr:rowOff>19707</xdr:rowOff>
    </xdr:from>
    <xdr:to>
      <xdr:col>61</xdr:col>
      <xdr:colOff>91965</xdr:colOff>
      <xdr:row>29</xdr:row>
      <xdr:rowOff>19707</xdr:rowOff>
    </xdr:to>
    <xdr:sp macro="" textlink="">
      <xdr:nvSpPr>
        <xdr:cNvPr id="14" name="テキスト ボックス 13" title="ntl_DockReceipt">
          <a:extLst>
            <a:ext uri="{FF2B5EF4-FFF2-40B4-BE49-F238E27FC236}">
              <a16:creationId xmlns:a16="http://schemas.microsoft.com/office/drawing/2014/main" id="{377B63FE-5A76-4CAD-9950-D1E0F08214F8}"/>
            </a:ext>
          </a:extLst>
        </xdr:cNvPr>
        <xdr:cNvSpPr txBox="1"/>
      </xdr:nvSpPr>
      <xdr:spPr>
        <a:xfrm>
          <a:off x="5889063" y="4325007"/>
          <a:ext cx="711652" cy="11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⑰</a:t>
          </a:r>
          <a:r>
            <a:rPr kumimoji="1" lang="en-US" altLang="ja-JP" sz="700" i="1" baseline="0">
              <a:solidFill>
                <a:schemeClr val="bg1">
                  <a:lumMod val="50000"/>
                </a:schemeClr>
              </a:solidFill>
              <a:latin typeface="+mj-ea"/>
              <a:ea typeface="+mj-ea"/>
              <a:cs typeface="Verdana" panose="020B0604030504040204" pitchFamily="34" charset="0"/>
            </a:rPr>
            <a:t> Measurement</a:t>
          </a:r>
        </a:p>
      </xdr:txBody>
    </xdr:sp>
    <xdr:clientData/>
  </xdr:twoCellAnchor>
  <xdr:twoCellAnchor>
    <xdr:from>
      <xdr:col>7</xdr:col>
      <xdr:colOff>14007</xdr:colOff>
      <xdr:row>48</xdr:row>
      <xdr:rowOff>7004</xdr:rowOff>
    </xdr:from>
    <xdr:to>
      <xdr:col>17</xdr:col>
      <xdr:colOff>17624</xdr:colOff>
      <xdr:row>48</xdr:row>
      <xdr:rowOff>111404</xdr:rowOff>
    </xdr:to>
    <xdr:sp macro="" textlink="">
      <xdr:nvSpPr>
        <xdr:cNvPr id="15" name="テキスト ボックス 14" title="ntl_DockReceipt">
          <a:extLst>
            <a:ext uri="{FF2B5EF4-FFF2-40B4-BE49-F238E27FC236}">
              <a16:creationId xmlns:a16="http://schemas.microsoft.com/office/drawing/2014/main" id="{6F4AF299-214C-4F7A-9A67-46BC3C96928E}"/>
            </a:ext>
          </a:extLst>
        </xdr:cNvPr>
        <xdr:cNvSpPr txBox="1"/>
      </xdr:nvSpPr>
      <xdr:spPr>
        <a:xfrm>
          <a:off x="769657" y="7633354"/>
          <a:ext cx="1032317"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⑲　</a:t>
          </a:r>
          <a:r>
            <a:rPr kumimoji="1" lang="en-US" altLang="ja-JP" sz="700" i="1" baseline="0">
              <a:solidFill>
                <a:schemeClr val="bg1">
                  <a:lumMod val="50000"/>
                </a:schemeClr>
              </a:solidFill>
              <a:latin typeface="+mj-ea"/>
              <a:ea typeface="+mj-ea"/>
              <a:cs typeface="Verdana" panose="020B0604030504040204" pitchFamily="34" charset="0"/>
            </a:rPr>
            <a:t>Prepaid at</a:t>
          </a:r>
        </a:p>
      </xdr:txBody>
    </xdr:sp>
    <xdr:clientData/>
  </xdr:twoCellAnchor>
  <xdr:twoCellAnchor>
    <xdr:from>
      <xdr:col>24</xdr:col>
      <xdr:colOff>12731</xdr:colOff>
      <xdr:row>48</xdr:row>
      <xdr:rowOff>7004</xdr:rowOff>
    </xdr:from>
    <xdr:to>
      <xdr:col>31</xdr:col>
      <xdr:colOff>16349</xdr:colOff>
      <xdr:row>48</xdr:row>
      <xdr:rowOff>111404</xdr:rowOff>
    </xdr:to>
    <xdr:sp macro="" textlink="">
      <xdr:nvSpPr>
        <xdr:cNvPr id="16" name="テキスト ボックス 15" title="ntl_DockReceipt">
          <a:extLst>
            <a:ext uri="{FF2B5EF4-FFF2-40B4-BE49-F238E27FC236}">
              <a16:creationId xmlns:a16="http://schemas.microsoft.com/office/drawing/2014/main" id="{E12A2BA9-6935-4A73-8757-F7AD7A21CDCF}"/>
            </a:ext>
          </a:extLst>
        </xdr:cNvPr>
        <xdr:cNvSpPr txBox="1"/>
      </xdr:nvSpPr>
      <xdr:spPr>
        <a:xfrm>
          <a:off x="2552731" y="7633354"/>
          <a:ext cx="708468"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⑳　</a:t>
          </a:r>
          <a:r>
            <a:rPr kumimoji="1" lang="en-US" altLang="ja-JP" sz="700" i="1" baseline="0">
              <a:solidFill>
                <a:schemeClr val="bg1">
                  <a:lumMod val="50000"/>
                </a:schemeClr>
              </a:solidFill>
              <a:latin typeface="+mj-ea"/>
              <a:ea typeface="+mj-ea"/>
              <a:cs typeface="Verdana" panose="020B0604030504040204" pitchFamily="34" charset="0"/>
            </a:rPr>
            <a:t>Payable at</a:t>
          </a:r>
        </a:p>
      </xdr:txBody>
    </xdr:sp>
    <xdr:clientData/>
  </xdr:twoCellAnchor>
  <xdr:twoCellAnchor>
    <xdr:from>
      <xdr:col>39</xdr:col>
      <xdr:colOff>14007</xdr:colOff>
      <xdr:row>48</xdr:row>
      <xdr:rowOff>7004</xdr:rowOff>
    </xdr:from>
    <xdr:to>
      <xdr:col>51</xdr:col>
      <xdr:colOff>40901</xdr:colOff>
      <xdr:row>49</xdr:row>
      <xdr:rowOff>2</xdr:rowOff>
    </xdr:to>
    <xdr:sp macro="" textlink="">
      <xdr:nvSpPr>
        <xdr:cNvPr id="17" name="テキスト ボックス 16" title="ntl_DockReceipt">
          <a:extLst>
            <a:ext uri="{FF2B5EF4-FFF2-40B4-BE49-F238E27FC236}">
              <a16:creationId xmlns:a16="http://schemas.microsoft.com/office/drawing/2014/main" id="{5A33B209-F257-49FC-A8BF-5068C4B263F0}"/>
            </a:ext>
          </a:extLst>
        </xdr:cNvPr>
        <xdr:cNvSpPr txBox="1"/>
      </xdr:nvSpPr>
      <xdr:spPr>
        <a:xfrm>
          <a:off x="4122457" y="7633354"/>
          <a:ext cx="1347694" cy="1072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lang="ja-JP" altLang="en-US" sz="700" i="1">
              <a:solidFill>
                <a:schemeClr val="bg1">
                  <a:lumMod val="50000"/>
                </a:schemeClr>
              </a:solidFill>
            </a:rPr>
            <a:t>㉑</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Place and Date of issue</a:t>
          </a:r>
        </a:p>
      </xdr:txBody>
    </xdr:sp>
    <xdr:clientData/>
  </xdr:twoCellAnchor>
  <xdr:twoCellAnchor>
    <xdr:from>
      <xdr:col>24</xdr:col>
      <xdr:colOff>6569</xdr:colOff>
      <xdr:row>50</xdr:row>
      <xdr:rowOff>7003</xdr:rowOff>
    </xdr:from>
    <xdr:to>
      <xdr:col>35</xdr:col>
      <xdr:colOff>72259</xdr:colOff>
      <xdr:row>50</xdr:row>
      <xdr:rowOff>111672</xdr:rowOff>
    </xdr:to>
    <xdr:sp macro="" textlink="">
      <xdr:nvSpPr>
        <xdr:cNvPr id="18" name="テキスト ボックス 17" title="ntl_DockReceipt">
          <a:extLst>
            <a:ext uri="{FF2B5EF4-FFF2-40B4-BE49-F238E27FC236}">
              <a16:creationId xmlns:a16="http://schemas.microsoft.com/office/drawing/2014/main" id="{DCC23F92-8A66-44D8-8137-21DB1CC2C34F}"/>
            </a:ext>
          </a:extLst>
        </xdr:cNvPr>
        <xdr:cNvSpPr txBox="1"/>
      </xdr:nvSpPr>
      <xdr:spPr>
        <a:xfrm>
          <a:off x="2546569" y="7976253"/>
          <a:ext cx="1202340" cy="1046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lang="ja-JP" altLang="en-US" sz="700" i="1">
              <a:solidFill>
                <a:schemeClr val="bg1">
                  <a:lumMod val="50000"/>
                </a:schemeClr>
              </a:solidFill>
            </a:rPr>
            <a:t>㉒</a:t>
          </a:r>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No. of Original B(s)/L</a:t>
          </a:r>
        </a:p>
      </xdr:txBody>
    </xdr:sp>
    <xdr:clientData/>
  </xdr:twoCellAnchor>
  <xdr:twoCellAnchor>
    <xdr:from>
      <xdr:col>16</xdr:col>
      <xdr:colOff>14008</xdr:colOff>
      <xdr:row>28</xdr:row>
      <xdr:rowOff>23158</xdr:rowOff>
    </xdr:from>
    <xdr:to>
      <xdr:col>22</xdr:col>
      <xdr:colOff>77041</xdr:colOff>
      <xdr:row>30</xdr:row>
      <xdr:rowOff>135218</xdr:rowOff>
    </xdr:to>
    <xdr:sp macro="" textlink="">
      <xdr:nvSpPr>
        <xdr:cNvPr id="19" name="テキスト ボックス 18" title="ntl_DockReceipt">
          <a:extLst>
            <a:ext uri="{FF2B5EF4-FFF2-40B4-BE49-F238E27FC236}">
              <a16:creationId xmlns:a16="http://schemas.microsoft.com/office/drawing/2014/main" id="{7988510D-1B3F-45F2-879B-30A3D172DFC2}"/>
            </a:ext>
          </a:extLst>
        </xdr:cNvPr>
        <xdr:cNvSpPr txBox="1"/>
      </xdr:nvSpPr>
      <xdr:spPr>
        <a:xfrm>
          <a:off x="1690408" y="4328458"/>
          <a:ext cx="710733" cy="3597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⑭　</a:t>
          </a:r>
          <a:r>
            <a:rPr kumimoji="1" lang="en-US" altLang="ja-JP" sz="700" i="1" baseline="0">
              <a:solidFill>
                <a:schemeClr val="bg1">
                  <a:lumMod val="50000"/>
                </a:schemeClr>
              </a:solidFill>
              <a:latin typeface="+mj-ea"/>
              <a:ea typeface="+mj-ea"/>
              <a:cs typeface="Verdana" panose="020B0604030504040204" pitchFamily="34" charset="0"/>
            </a:rPr>
            <a:t>No. of </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Containers </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of Pkgs</a:t>
          </a:r>
        </a:p>
      </xdr:txBody>
    </xdr:sp>
    <xdr:clientData/>
  </xdr:twoCellAnchor>
  <xdr:twoCellAnchor>
    <xdr:from>
      <xdr:col>23</xdr:col>
      <xdr:colOff>21012</xdr:colOff>
      <xdr:row>28</xdr:row>
      <xdr:rowOff>35019</xdr:rowOff>
    </xdr:from>
    <xdr:to>
      <xdr:col>40</xdr:col>
      <xdr:colOff>85396</xdr:colOff>
      <xdr:row>29</xdr:row>
      <xdr:rowOff>65690</xdr:rowOff>
    </xdr:to>
    <xdr:sp macro="" textlink="">
      <xdr:nvSpPr>
        <xdr:cNvPr id="20" name="テキスト ボックス 19" title="ntl_DockReceipt">
          <a:extLst>
            <a:ext uri="{FF2B5EF4-FFF2-40B4-BE49-F238E27FC236}">
              <a16:creationId xmlns:a16="http://schemas.microsoft.com/office/drawing/2014/main" id="{8AF6B523-6107-4E78-9B6F-922DD09F38C1}"/>
            </a:ext>
          </a:extLst>
        </xdr:cNvPr>
        <xdr:cNvSpPr txBox="1"/>
      </xdr:nvSpPr>
      <xdr:spPr>
        <a:xfrm>
          <a:off x="2453062" y="4340319"/>
          <a:ext cx="1874134" cy="1449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⑮　</a:t>
          </a:r>
          <a:r>
            <a:rPr kumimoji="1" lang="en-US" altLang="ja-JP" sz="700" i="1" baseline="0">
              <a:solidFill>
                <a:schemeClr val="bg1">
                  <a:lumMod val="50000"/>
                </a:schemeClr>
              </a:solidFill>
              <a:latin typeface="+mj-ea"/>
              <a:ea typeface="+mj-ea"/>
              <a:cs typeface="Verdana" panose="020B0604030504040204" pitchFamily="34" charset="0"/>
            </a:rPr>
            <a:t>Kind of Packages,Description of Goods</a:t>
          </a:r>
        </a:p>
      </xdr:txBody>
    </xdr:sp>
    <xdr:clientData/>
  </xdr:twoCellAnchor>
  <xdr:twoCellAnchor>
    <xdr:from>
      <xdr:col>0</xdr:col>
      <xdr:colOff>37577</xdr:colOff>
      <xdr:row>47</xdr:row>
      <xdr:rowOff>52551</xdr:rowOff>
    </xdr:from>
    <xdr:to>
      <xdr:col>12</xdr:col>
      <xdr:colOff>105103</xdr:colOff>
      <xdr:row>48</xdr:row>
      <xdr:rowOff>0</xdr:rowOff>
    </xdr:to>
    <xdr:sp macro="" textlink="">
      <xdr:nvSpPr>
        <xdr:cNvPr id="21" name="テキスト ボックス 20" title="ntl_DockReceipt">
          <a:extLst>
            <a:ext uri="{FF2B5EF4-FFF2-40B4-BE49-F238E27FC236}">
              <a16:creationId xmlns:a16="http://schemas.microsoft.com/office/drawing/2014/main" id="{F0975B7A-AB3F-4B2B-9817-389F159AFC69}"/>
            </a:ext>
          </a:extLst>
        </xdr:cNvPr>
        <xdr:cNvSpPr txBox="1"/>
      </xdr:nvSpPr>
      <xdr:spPr>
        <a:xfrm>
          <a:off x="37577" y="7310601"/>
          <a:ext cx="1362926" cy="31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⑱　</a:t>
          </a:r>
          <a:r>
            <a:rPr kumimoji="1" lang="en-US" altLang="ja-JP" sz="700" i="1" baseline="0">
              <a:solidFill>
                <a:schemeClr val="bg1">
                  <a:lumMod val="50000"/>
                </a:schemeClr>
              </a:solidFill>
              <a:latin typeface="+mj-ea"/>
              <a:ea typeface="+mj-ea"/>
              <a:cs typeface="Verdana" panose="020B0604030504040204" pitchFamily="34" charset="0"/>
            </a:rPr>
            <a:t>Total number of Containers</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or other Packages or Units </a:t>
          </a:r>
        </a:p>
        <a:p>
          <a:pPr algn="l"/>
          <a:r>
            <a:rPr kumimoji="1" lang="ja-JP" altLang="en-US" sz="700" i="1" baseline="0">
              <a:solidFill>
                <a:schemeClr val="bg1">
                  <a:lumMod val="50000"/>
                </a:schemeClr>
              </a:solidFill>
              <a:latin typeface="+mj-ea"/>
              <a:ea typeface="+mj-ea"/>
              <a:cs typeface="Verdana" panose="020B0604030504040204" pitchFamily="34" charset="0"/>
            </a:rPr>
            <a:t>　　 </a:t>
          </a:r>
          <a:r>
            <a:rPr kumimoji="1" lang="en-US" altLang="ja-JP" sz="700" i="1" baseline="0">
              <a:solidFill>
                <a:schemeClr val="bg1">
                  <a:lumMod val="50000"/>
                </a:schemeClr>
              </a:solidFill>
              <a:latin typeface="+mj-ea"/>
              <a:ea typeface="+mj-ea"/>
              <a:cs typeface="Verdana" panose="020B0604030504040204" pitchFamily="34" charset="0"/>
            </a:rPr>
            <a:t>(in words)</a:t>
          </a:r>
        </a:p>
      </xdr:txBody>
    </xdr:sp>
    <xdr:clientData/>
  </xdr:twoCellAnchor>
  <xdr:twoCellAnchor>
    <xdr:from>
      <xdr:col>49</xdr:col>
      <xdr:colOff>98534</xdr:colOff>
      <xdr:row>29</xdr:row>
      <xdr:rowOff>108754</xdr:rowOff>
    </xdr:from>
    <xdr:to>
      <xdr:col>54</xdr:col>
      <xdr:colOff>13138</xdr:colOff>
      <xdr:row>30</xdr:row>
      <xdr:rowOff>105103</xdr:rowOff>
    </xdr:to>
    <xdr:sp macro="" textlink="">
      <xdr:nvSpPr>
        <xdr:cNvPr id="22" name="テキスト ボックス 21" title="ntl_DockReceipt">
          <a:extLst>
            <a:ext uri="{FF2B5EF4-FFF2-40B4-BE49-F238E27FC236}">
              <a16:creationId xmlns:a16="http://schemas.microsoft.com/office/drawing/2014/main" id="{96A1417C-C09B-4A7A-BF0E-14DF864F2751}"/>
            </a:ext>
          </a:extLst>
        </xdr:cNvPr>
        <xdr:cNvSpPr txBox="1"/>
      </xdr:nvSpPr>
      <xdr:spPr>
        <a:xfrm>
          <a:off x="5311884" y="4528354"/>
          <a:ext cx="454354" cy="129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ctr"/>
          <a:r>
            <a:rPr kumimoji="1" lang="en-US" altLang="ja-JP" sz="1000" b="1" i="0" baseline="0">
              <a:solidFill>
                <a:sysClr val="windowText" lastClr="000000"/>
              </a:solidFill>
              <a:latin typeface="+mj-ea"/>
              <a:ea typeface="+mj-ea"/>
              <a:cs typeface="Verdana" panose="020B0604030504040204" pitchFamily="34" charset="0"/>
            </a:rPr>
            <a:t>(KGS)</a:t>
          </a:r>
        </a:p>
      </xdr:txBody>
    </xdr:sp>
    <xdr:clientData/>
  </xdr:twoCellAnchor>
  <xdr:twoCellAnchor>
    <xdr:from>
      <xdr:col>57</xdr:col>
      <xdr:colOff>869</xdr:colOff>
      <xdr:row>29</xdr:row>
      <xdr:rowOff>111674</xdr:rowOff>
    </xdr:from>
    <xdr:to>
      <xdr:col>60</xdr:col>
      <xdr:colOff>84914</xdr:colOff>
      <xdr:row>30</xdr:row>
      <xdr:rowOff>127371</xdr:rowOff>
    </xdr:to>
    <xdr:sp macro="" textlink="">
      <xdr:nvSpPr>
        <xdr:cNvPr id="23" name="テキスト ボックス 22" title="ntl_DockReceipt">
          <a:extLst>
            <a:ext uri="{FF2B5EF4-FFF2-40B4-BE49-F238E27FC236}">
              <a16:creationId xmlns:a16="http://schemas.microsoft.com/office/drawing/2014/main" id="{B2D0CAFA-0387-46F1-B9DF-7647F89F744D}"/>
            </a:ext>
          </a:extLst>
        </xdr:cNvPr>
        <xdr:cNvSpPr txBox="1"/>
      </xdr:nvSpPr>
      <xdr:spPr>
        <a:xfrm>
          <a:off x="6077819" y="4531274"/>
          <a:ext cx="407895" cy="149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ctr"/>
          <a:r>
            <a:rPr kumimoji="1" lang="en-US" altLang="ja-JP" sz="1000" b="1" i="0" baseline="0">
              <a:solidFill>
                <a:sysClr val="windowText" lastClr="000000"/>
              </a:solidFill>
              <a:latin typeface="+mj-ea"/>
              <a:ea typeface="+mj-ea"/>
              <a:cs typeface="Verdana" panose="020B0604030504040204" pitchFamily="34" charset="0"/>
            </a:rPr>
            <a:t>(M3)</a:t>
          </a:r>
        </a:p>
      </xdr:txBody>
    </xdr:sp>
    <xdr:clientData/>
  </xdr:twoCellAnchor>
  <xdr:twoCellAnchor>
    <xdr:from>
      <xdr:col>13</xdr:col>
      <xdr:colOff>101278</xdr:colOff>
      <xdr:row>47</xdr:row>
      <xdr:rowOff>91046</xdr:rowOff>
    </xdr:from>
    <xdr:to>
      <xdr:col>18</xdr:col>
      <xdr:colOff>45146</xdr:colOff>
      <xdr:row>48</xdr:row>
      <xdr:rowOff>0</xdr:rowOff>
    </xdr:to>
    <xdr:sp macro="" textlink="">
      <xdr:nvSpPr>
        <xdr:cNvPr id="24" name="テキスト ボックス 23" title="ntl_DockReceipt">
          <a:extLst>
            <a:ext uri="{FF2B5EF4-FFF2-40B4-BE49-F238E27FC236}">
              <a16:creationId xmlns:a16="http://schemas.microsoft.com/office/drawing/2014/main" id="{B296FB4A-E9B5-4AB6-B450-C4530614B1F4}"/>
            </a:ext>
          </a:extLst>
        </xdr:cNvPr>
        <xdr:cNvSpPr txBox="1"/>
      </xdr:nvSpPr>
      <xdr:spPr>
        <a:xfrm>
          <a:off x="1504628" y="7349096"/>
          <a:ext cx="432818" cy="277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ctr"/>
          <a:r>
            <a:rPr kumimoji="1" lang="en-US" altLang="ja-JP" sz="1000" b="0" i="0" baseline="0">
              <a:solidFill>
                <a:sysClr val="windowText" lastClr="000000"/>
              </a:solidFill>
              <a:latin typeface="+mj-ea"/>
              <a:ea typeface="+mj-ea"/>
              <a:cs typeface="Verdana" panose="020B0604030504040204" pitchFamily="34" charset="0"/>
            </a:rPr>
            <a:t>SAY : </a:t>
          </a:r>
        </a:p>
      </xdr:txBody>
    </xdr:sp>
    <xdr:clientData/>
  </xdr:twoCellAnchor>
  <xdr:twoCellAnchor>
    <xdr:from>
      <xdr:col>48</xdr:col>
      <xdr:colOff>48261</xdr:colOff>
      <xdr:row>44</xdr:row>
      <xdr:rowOff>5053</xdr:rowOff>
    </xdr:from>
    <xdr:to>
      <xdr:col>61</xdr:col>
      <xdr:colOff>0</xdr:colOff>
      <xdr:row>46</xdr:row>
      <xdr:rowOff>102575</xdr:rowOff>
    </xdr:to>
    <xdr:sp macro="" textlink="">
      <xdr:nvSpPr>
        <xdr:cNvPr id="25" name="テキスト ボックス 24" title="ntl_DockReceipt">
          <a:extLst>
            <a:ext uri="{FF2B5EF4-FFF2-40B4-BE49-F238E27FC236}">
              <a16:creationId xmlns:a16="http://schemas.microsoft.com/office/drawing/2014/main" id="{82DC99DB-2DD5-4B21-85AA-12986CBE58AE}"/>
            </a:ext>
          </a:extLst>
        </xdr:cNvPr>
        <xdr:cNvSpPr txBox="1"/>
      </xdr:nvSpPr>
      <xdr:spPr>
        <a:xfrm>
          <a:off x="5153661" y="6691603"/>
          <a:ext cx="1355089" cy="4023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i="0">
              <a:solidFill>
                <a:srgbClr val="FF0000"/>
              </a:solidFill>
              <a:latin typeface="+mj-ea"/>
              <a:ea typeface="+mj-ea"/>
              <a:cs typeface="Verdana" panose="020B0604030504040204" pitchFamily="34" charset="0"/>
            </a:rPr>
            <a:t>← </a:t>
          </a:r>
          <a:r>
            <a:rPr kumimoji="1" lang="en-US" altLang="ja-JP" sz="800" b="1" i="0">
              <a:solidFill>
                <a:srgbClr val="FF0000"/>
              </a:solidFill>
              <a:latin typeface="+mj-ea"/>
              <a:ea typeface="+mj-ea"/>
              <a:cs typeface="Verdana" panose="020B0604030504040204" pitchFamily="34" charset="0"/>
            </a:rPr>
            <a:t>SEA WAYBILL</a:t>
          </a:r>
          <a:r>
            <a:rPr kumimoji="1" lang="ja-JP" altLang="en-US" sz="800" b="1" i="0">
              <a:solidFill>
                <a:srgbClr val="FF0000"/>
              </a:solidFill>
              <a:latin typeface="+mj-ea"/>
              <a:ea typeface="+mj-ea"/>
              <a:cs typeface="Verdana" panose="020B0604030504040204" pitchFamily="34" charset="0"/>
            </a:rPr>
            <a:t>はこちらから</a:t>
          </a:r>
          <a:endParaRPr kumimoji="1" lang="en-US" altLang="ja-JP" sz="800" b="1" i="0">
            <a:solidFill>
              <a:srgbClr val="FF0000"/>
            </a:solidFill>
            <a:latin typeface="+mj-ea"/>
            <a:ea typeface="+mj-ea"/>
            <a:cs typeface="Verdana" panose="020B0604030504040204" pitchFamily="34" charset="0"/>
          </a:endParaRPr>
        </a:p>
        <a:p>
          <a:pPr algn="l"/>
          <a:r>
            <a:rPr kumimoji="1" lang="en-US" altLang="ja-JP" sz="800" b="1" i="0">
              <a:solidFill>
                <a:srgbClr val="FF0000"/>
              </a:solidFill>
              <a:latin typeface="+mj-ea"/>
              <a:ea typeface="+mj-ea"/>
              <a:cs typeface="Verdana" panose="020B0604030504040204" pitchFamily="34" charset="0"/>
            </a:rPr>
            <a:t>    </a:t>
          </a:r>
          <a:r>
            <a:rPr kumimoji="1" lang="ja-JP" altLang="en-US" sz="800" b="1" i="0">
              <a:solidFill>
                <a:srgbClr val="FF0000"/>
              </a:solidFill>
              <a:latin typeface="+mj-ea"/>
              <a:ea typeface="+mj-ea"/>
              <a:cs typeface="Verdana" panose="020B0604030504040204" pitchFamily="34" charset="0"/>
            </a:rPr>
            <a:t>選択してください。</a:t>
          </a:r>
        </a:p>
      </xdr:txBody>
    </xdr:sp>
    <xdr:clientData fPrintsWithSheet="0"/>
  </xdr:twoCellAnchor>
  <xdr:twoCellAnchor>
    <xdr:from>
      <xdr:col>30</xdr:col>
      <xdr:colOff>62909</xdr:colOff>
      <xdr:row>46</xdr:row>
      <xdr:rowOff>16443</xdr:rowOff>
    </xdr:from>
    <xdr:to>
      <xdr:col>50</xdr:col>
      <xdr:colOff>43207</xdr:colOff>
      <xdr:row>47</xdr:row>
      <xdr:rowOff>0</xdr:rowOff>
    </xdr:to>
    <xdr:sp macro="" textlink="">
      <xdr:nvSpPr>
        <xdr:cNvPr id="26" name="テキスト ボックス 25" title="ntl_DockReceipt">
          <a:extLst>
            <a:ext uri="{FF2B5EF4-FFF2-40B4-BE49-F238E27FC236}">
              <a16:creationId xmlns:a16="http://schemas.microsoft.com/office/drawing/2014/main" id="{BF5428AD-B58F-4BAC-B838-ADC8020205B4}"/>
            </a:ext>
          </a:extLst>
        </xdr:cNvPr>
        <xdr:cNvSpPr txBox="1"/>
      </xdr:nvSpPr>
      <xdr:spPr>
        <a:xfrm>
          <a:off x="3199809" y="7007793"/>
          <a:ext cx="2164698" cy="2502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r>
            <a:rPr kumimoji="1" lang="ja-JP" altLang="en-US" sz="800" b="1" i="0">
              <a:solidFill>
                <a:srgbClr val="FF0000"/>
              </a:solidFill>
              <a:latin typeface="+mj-ea"/>
              <a:ea typeface="+mj-ea"/>
              <a:cs typeface="Verdana" panose="020B0604030504040204" pitchFamily="34" charset="0"/>
            </a:rPr>
            <a:t>↑  </a:t>
          </a:r>
          <a:r>
            <a:rPr kumimoji="1" lang="en-US" altLang="ja-JP" sz="800" b="1" i="0">
              <a:solidFill>
                <a:srgbClr val="FF0000"/>
              </a:solidFill>
              <a:latin typeface="+mj-ea"/>
              <a:ea typeface="+mj-ea"/>
              <a:cs typeface="Verdana" panose="020B0604030504040204" pitchFamily="34" charset="0"/>
            </a:rPr>
            <a:t>FREIGHT</a:t>
          </a:r>
          <a:r>
            <a:rPr kumimoji="1" lang="ja-JP" altLang="en-US" sz="800" b="1" i="0">
              <a:solidFill>
                <a:srgbClr val="FF0000"/>
              </a:solidFill>
              <a:latin typeface="+mj-ea"/>
              <a:ea typeface="+mj-ea"/>
              <a:cs typeface="Verdana" panose="020B0604030504040204" pitchFamily="34" charset="0"/>
            </a:rPr>
            <a:t>はこちらから選択してください。</a:t>
          </a:r>
        </a:p>
      </xdr:txBody>
    </xdr:sp>
    <xdr:clientData fPrintsWithSheet="0"/>
  </xdr:twoCellAnchor>
  <xdr:twoCellAnchor>
    <xdr:from>
      <xdr:col>34</xdr:col>
      <xdr:colOff>45986</xdr:colOff>
      <xdr:row>26</xdr:row>
      <xdr:rowOff>6571</xdr:rowOff>
    </xdr:from>
    <xdr:to>
      <xdr:col>53</xdr:col>
      <xdr:colOff>63500</xdr:colOff>
      <xdr:row>26</xdr:row>
      <xdr:rowOff>101601</xdr:rowOff>
    </xdr:to>
    <xdr:sp macro="" textlink="">
      <xdr:nvSpPr>
        <xdr:cNvPr id="27" name="テキスト ボックス 26" title="ntl_DockReceipt">
          <a:extLst>
            <a:ext uri="{FF2B5EF4-FFF2-40B4-BE49-F238E27FC236}">
              <a16:creationId xmlns:a16="http://schemas.microsoft.com/office/drawing/2014/main" id="{C586865E-AAB9-4402-BF67-D2F7D7C16B8A}"/>
            </a:ext>
          </a:extLst>
        </xdr:cNvPr>
        <xdr:cNvSpPr txBox="1"/>
      </xdr:nvSpPr>
      <xdr:spPr>
        <a:xfrm>
          <a:off x="3614686" y="3968971"/>
          <a:ext cx="2093964" cy="950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⑫　</a:t>
          </a:r>
          <a:r>
            <a:rPr kumimoji="1" lang="en-US" altLang="ja-JP" sz="700" i="1" baseline="0">
              <a:solidFill>
                <a:schemeClr val="bg1">
                  <a:lumMod val="50000"/>
                </a:schemeClr>
              </a:solidFill>
              <a:latin typeface="+mj-ea"/>
              <a:ea typeface="+mj-ea"/>
              <a:cs typeface="Verdana" panose="020B0604030504040204" pitchFamily="34" charset="0"/>
            </a:rPr>
            <a:t>Final Destination  (Merchant's reference only)</a:t>
          </a:r>
        </a:p>
      </xdr:txBody>
    </xdr:sp>
    <xdr:clientData/>
  </xdr:twoCellAnchor>
  <xdr:twoCellAnchor>
    <xdr:from>
      <xdr:col>32</xdr:col>
      <xdr:colOff>86258</xdr:colOff>
      <xdr:row>2</xdr:row>
      <xdr:rowOff>112670</xdr:rowOff>
    </xdr:from>
    <xdr:to>
      <xdr:col>60</xdr:col>
      <xdr:colOff>60392</xdr:colOff>
      <xdr:row>6</xdr:row>
      <xdr:rowOff>134733</xdr:rowOff>
    </xdr:to>
    <xdr:grpSp>
      <xdr:nvGrpSpPr>
        <xdr:cNvPr id="28" name="グループ化 27">
          <a:extLst>
            <a:ext uri="{FF2B5EF4-FFF2-40B4-BE49-F238E27FC236}">
              <a16:creationId xmlns:a16="http://schemas.microsoft.com/office/drawing/2014/main" id="{7AE115FD-F067-477D-ABB5-262A50518864}"/>
            </a:ext>
          </a:extLst>
        </xdr:cNvPr>
        <xdr:cNvGrpSpPr/>
      </xdr:nvGrpSpPr>
      <xdr:grpSpPr>
        <a:xfrm>
          <a:off x="3629558" y="303170"/>
          <a:ext cx="3203109" cy="641188"/>
          <a:chOff x="3542987" y="579328"/>
          <a:chExt cx="3137402" cy="632092"/>
        </a:xfrm>
      </xdr:grpSpPr>
      <xdr:sp macro="" textlink="">
        <xdr:nvSpPr>
          <xdr:cNvPr id="29" name="テキスト ボックス 28" title="ntl_DockReceipt">
            <a:extLst>
              <a:ext uri="{FF2B5EF4-FFF2-40B4-BE49-F238E27FC236}">
                <a16:creationId xmlns:a16="http://schemas.microsoft.com/office/drawing/2014/main" id="{9EF121C1-7A7E-4689-9FD1-48E269A01575}"/>
              </a:ext>
            </a:extLst>
          </xdr:cNvPr>
          <xdr:cNvSpPr txBox="1"/>
        </xdr:nvSpPr>
        <xdr:spPr>
          <a:xfrm>
            <a:off x="3542987" y="579328"/>
            <a:ext cx="3111033" cy="3794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i="1">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NAIGAI</a:t>
            </a:r>
            <a:r>
              <a:rPr kumimoji="1" lang="en-US" altLang="ja-JP" sz="1800" i="1" baseline="0">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 TRANS LINES</a:t>
            </a:r>
            <a:endParaRPr kumimoji="1" lang="ja-JP" altLang="en-US" sz="1800" i="1">
              <a:solidFill>
                <a:schemeClr val="bg1">
                  <a:lumMod val="50000"/>
                </a:schemeClr>
              </a:solidFill>
              <a:latin typeface="Verdana" panose="020B0604030504040204" pitchFamily="34" charset="0"/>
              <a:cs typeface="Verdana" panose="020B0604030504040204" pitchFamily="34" charset="0"/>
            </a:endParaRPr>
          </a:p>
        </xdr:txBody>
      </xdr:sp>
      <xdr:sp macro="" textlink="">
        <xdr:nvSpPr>
          <xdr:cNvPr id="30" name="テキスト ボックス 29" title="ntl_DockReceipt">
            <a:extLst>
              <a:ext uri="{FF2B5EF4-FFF2-40B4-BE49-F238E27FC236}">
                <a16:creationId xmlns:a16="http://schemas.microsoft.com/office/drawing/2014/main" id="{684A9592-9CD1-4F79-9D80-77DE2927C486}"/>
              </a:ext>
            </a:extLst>
          </xdr:cNvPr>
          <xdr:cNvSpPr txBox="1"/>
        </xdr:nvSpPr>
        <xdr:spPr>
          <a:xfrm>
            <a:off x="3569356" y="832006"/>
            <a:ext cx="3111033" cy="3794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400" i="1">
                <a:solidFill>
                  <a:schemeClr val="bg1">
                    <a:lumMod val="50000"/>
                  </a:schemeClr>
                </a:solidFill>
                <a:latin typeface="Verdana" panose="020B0604030504040204" pitchFamily="34" charset="0"/>
                <a:ea typeface="Verdana" panose="020B0604030504040204" pitchFamily="34" charset="0"/>
                <a:cs typeface="Verdana" panose="020B0604030504040204" pitchFamily="34" charset="0"/>
              </a:rPr>
              <a:t>SHIPPING INSTRUCTION</a:t>
            </a:r>
            <a:endParaRPr kumimoji="1" lang="ja-JP" altLang="en-US" sz="1400" i="1">
              <a:solidFill>
                <a:schemeClr val="bg1">
                  <a:lumMod val="50000"/>
                </a:schemeClr>
              </a:solidFill>
              <a:latin typeface="Verdana" panose="020B0604030504040204" pitchFamily="34" charset="0"/>
              <a:cs typeface="Verdana" panose="020B0604030504040204" pitchFamily="34" charset="0"/>
            </a:endParaRPr>
          </a:p>
        </xdr:txBody>
      </xdr:sp>
    </xdr:grpSp>
    <xdr:clientData/>
  </xdr:twoCellAnchor>
  <xdr:twoCellAnchor>
    <xdr:from>
      <xdr:col>34</xdr:col>
      <xdr:colOff>30206</xdr:colOff>
      <xdr:row>6</xdr:row>
      <xdr:rowOff>26053</xdr:rowOff>
    </xdr:from>
    <xdr:to>
      <xdr:col>50</xdr:col>
      <xdr:colOff>59760</xdr:colOff>
      <xdr:row>6</xdr:row>
      <xdr:rowOff>130453</xdr:rowOff>
    </xdr:to>
    <xdr:sp macro="" textlink="">
      <xdr:nvSpPr>
        <xdr:cNvPr id="31" name="テキスト ボックス 30" title="ntl_DockReceipt">
          <a:extLst>
            <a:ext uri="{FF2B5EF4-FFF2-40B4-BE49-F238E27FC236}">
              <a16:creationId xmlns:a16="http://schemas.microsoft.com/office/drawing/2014/main" id="{30F904D4-4FED-4AE3-B660-6ECC2E94D599}"/>
            </a:ext>
          </a:extLst>
        </xdr:cNvPr>
        <xdr:cNvSpPr txBox="1"/>
      </xdr:nvSpPr>
      <xdr:spPr>
        <a:xfrm>
          <a:off x="3598906" y="826153"/>
          <a:ext cx="1782154"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諸掛ご請求先</a:t>
          </a:r>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xdr:from>
      <xdr:col>34</xdr:col>
      <xdr:colOff>7654</xdr:colOff>
      <xdr:row>9</xdr:row>
      <xdr:rowOff>13792</xdr:rowOff>
    </xdr:from>
    <xdr:to>
      <xdr:col>50</xdr:col>
      <xdr:colOff>40931</xdr:colOff>
      <xdr:row>10</xdr:row>
      <xdr:rowOff>3892</xdr:rowOff>
    </xdr:to>
    <xdr:sp macro="" textlink="">
      <xdr:nvSpPr>
        <xdr:cNvPr id="32" name="テキスト ボックス 31" title="ntl_DockReceipt">
          <a:extLst>
            <a:ext uri="{FF2B5EF4-FFF2-40B4-BE49-F238E27FC236}">
              <a16:creationId xmlns:a16="http://schemas.microsoft.com/office/drawing/2014/main" id="{55D08A04-B215-4D9F-906D-E80D0850CB7A}"/>
            </a:ext>
          </a:extLst>
        </xdr:cNvPr>
        <xdr:cNvSpPr txBox="1"/>
      </xdr:nvSpPr>
      <xdr:spPr>
        <a:xfrm>
          <a:off x="3576354" y="1271092"/>
          <a:ext cx="1785877" cy="12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ご担当者名、部署名</a:t>
          </a:r>
          <a:endParaRPr kumimoji="1" lang="en-US" altLang="ja-JP" sz="700" i="1" baseline="0">
            <a:solidFill>
              <a:schemeClr val="bg1">
                <a:lumMod val="50000"/>
              </a:schemeClr>
            </a:solidFill>
            <a:latin typeface="+mj-ea"/>
            <a:ea typeface="+mj-ea"/>
            <a:cs typeface="Verdana" panose="020B0604030504040204" pitchFamily="34" charset="0"/>
          </a:endParaRPr>
        </a:p>
        <a:p>
          <a:pPr algn="l"/>
          <a:endParaRPr kumimoji="1" lang="en-US" altLang="ja-JP" sz="700" i="1" baseline="0">
            <a:solidFill>
              <a:schemeClr val="bg1">
                <a:lumMod val="50000"/>
              </a:schemeClr>
            </a:solidFill>
            <a:latin typeface="+mj-ea"/>
            <a:ea typeface="+mj-ea"/>
            <a:cs typeface="Verdana" panose="020B0604030504040204" pitchFamily="34" charset="0"/>
          </a:endParaRPr>
        </a:p>
        <a:p>
          <a:pPr algn="l"/>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xdr:from>
      <xdr:col>34</xdr:col>
      <xdr:colOff>20572</xdr:colOff>
      <xdr:row>12</xdr:row>
      <xdr:rowOff>46198</xdr:rowOff>
    </xdr:from>
    <xdr:to>
      <xdr:col>50</xdr:col>
      <xdr:colOff>53849</xdr:colOff>
      <xdr:row>12</xdr:row>
      <xdr:rowOff>150598</xdr:rowOff>
    </xdr:to>
    <xdr:sp macro="" textlink="">
      <xdr:nvSpPr>
        <xdr:cNvPr id="33" name="テキスト ボックス 32" title="ntl_DockReceipt">
          <a:extLst>
            <a:ext uri="{FF2B5EF4-FFF2-40B4-BE49-F238E27FC236}">
              <a16:creationId xmlns:a16="http://schemas.microsoft.com/office/drawing/2014/main" id="{7728728A-75A1-4354-BF53-E3FF66D710B6}"/>
            </a:ext>
          </a:extLst>
        </xdr:cNvPr>
        <xdr:cNvSpPr txBox="1"/>
      </xdr:nvSpPr>
      <xdr:spPr>
        <a:xfrm>
          <a:off x="3589272" y="1747998"/>
          <a:ext cx="1785877" cy="104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ご連絡先</a:t>
          </a:r>
          <a:endParaRPr kumimoji="1" lang="en-US" altLang="ja-JP" sz="700" i="1" baseline="0">
            <a:solidFill>
              <a:schemeClr val="bg1">
                <a:lumMod val="50000"/>
              </a:schemeClr>
            </a:solidFill>
            <a:latin typeface="+mj-ea"/>
            <a:ea typeface="+mj-ea"/>
            <a:cs typeface="Verdana" panose="020B0604030504040204" pitchFamily="34" charset="0"/>
          </a:endParaRPr>
        </a:p>
        <a:p>
          <a:pPr algn="l"/>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xdr:from>
      <xdr:col>0</xdr:col>
      <xdr:colOff>46852</xdr:colOff>
      <xdr:row>52</xdr:row>
      <xdr:rowOff>33280</xdr:rowOff>
    </xdr:from>
    <xdr:to>
      <xdr:col>16</xdr:col>
      <xdr:colOff>45983</xdr:colOff>
      <xdr:row>53</xdr:row>
      <xdr:rowOff>91080</xdr:rowOff>
    </xdr:to>
    <xdr:sp macro="" textlink="">
      <xdr:nvSpPr>
        <xdr:cNvPr id="34" name="テキスト ボックス 33" title="ntl_DockReceipt">
          <a:extLst>
            <a:ext uri="{FF2B5EF4-FFF2-40B4-BE49-F238E27FC236}">
              <a16:creationId xmlns:a16="http://schemas.microsoft.com/office/drawing/2014/main" id="{42AB5A2F-4368-4386-AF02-055F5B98E48B}"/>
            </a:ext>
          </a:extLst>
        </xdr:cNvPr>
        <xdr:cNvSpPr txBox="1"/>
      </xdr:nvSpPr>
      <xdr:spPr>
        <a:xfrm>
          <a:off x="46852" y="8351780"/>
          <a:ext cx="1675531" cy="17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その他指示事項 </a:t>
          </a:r>
          <a:r>
            <a:rPr kumimoji="1" lang="en-US" altLang="ja-JP" sz="700" i="1" baseline="0">
              <a:solidFill>
                <a:schemeClr val="bg1">
                  <a:lumMod val="50000"/>
                </a:schemeClr>
              </a:solidFill>
              <a:latin typeface="+mj-ea"/>
              <a:ea typeface="+mj-ea"/>
              <a:cs typeface="Verdana" panose="020B0604030504040204" pitchFamily="34" charset="0"/>
            </a:rPr>
            <a:t>- Special Instruction -</a:t>
          </a:r>
        </a:p>
      </xdr:txBody>
    </xdr:sp>
    <xdr:clientData/>
  </xdr:twoCellAnchor>
  <xdr:twoCellAnchor>
    <xdr:from>
      <xdr:col>39</xdr:col>
      <xdr:colOff>13138</xdr:colOff>
      <xdr:row>50</xdr:row>
      <xdr:rowOff>7003</xdr:rowOff>
    </xdr:from>
    <xdr:to>
      <xdr:col>53</xdr:col>
      <xdr:colOff>59121</xdr:colOff>
      <xdr:row>50</xdr:row>
      <xdr:rowOff>105103</xdr:rowOff>
    </xdr:to>
    <xdr:sp macro="" textlink="">
      <xdr:nvSpPr>
        <xdr:cNvPr id="35" name="テキスト ボックス 34" title="ntl_DockReceipt">
          <a:extLst>
            <a:ext uri="{FF2B5EF4-FFF2-40B4-BE49-F238E27FC236}">
              <a16:creationId xmlns:a16="http://schemas.microsoft.com/office/drawing/2014/main" id="{98AC3AF9-2F29-4299-9C4B-7E589240C920}"/>
            </a:ext>
          </a:extLst>
        </xdr:cNvPr>
        <xdr:cNvSpPr txBox="1"/>
      </xdr:nvSpPr>
      <xdr:spPr>
        <a:xfrm>
          <a:off x="4121588" y="7976253"/>
          <a:ext cx="1582683" cy="98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　㉓　</a:t>
          </a:r>
          <a:r>
            <a:rPr kumimoji="1" lang="en-US" altLang="ja-JP" sz="700" i="1" baseline="0">
              <a:solidFill>
                <a:schemeClr val="bg1">
                  <a:lumMod val="50000"/>
                </a:schemeClr>
              </a:solidFill>
              <a:latin typeface="+mj-ea"/>
              <a:ea typeface="+mj-ea"/>
              <a:cs typeface="Verdana" panose="020B0604030504040204" pitchFamily="34" charset="0"/>
            </a:rPr>
            <a:t>No. of Non Negotiable B/L Copy</a:t>
          </a:r>
        </a:p>
      </xdr:txBody>
    </xdr:sp>
    <xdr:clientData/>
  </xdr:twoCellAnchor>
  <xdr:twoCellAnchor>
    <xdr:from>
      <xdr:col>33</xdr:col>
      <xdr:colOff>66559</xdr:colOff>
      <xdr:row>52</xdr:row>
      <xdr:rowOff>52987</xdr:rowOff>
    </xdr:from>
    <xdr:to>
      <xdr:col>48</xdr:col>
      <xdr:colOff>91966</xdr:colOff>
      <xdr:row>53</xdr:row>
      <xdr:rowOff>110787</xdr:rowOff>
    </xdr:to>
    <xdr:sp macro="" textlink="">
      <xdr:nvSpPr>
        <xdr:cNvPr id="36" name="テキスト ボックス 35" title="ntl_DockReceipt">
          <a:extLst>
            <a:ext uri="{FF2B5EF4-FFF2-40B4-BE49-F238E27FC236}">
              <a16:creationId xmlns:a16="http://schemas.microsoft.com/office/drawing/2014/main" id="{29689E4E-E1DD-4704-92C7-9DDFB707352F}"/>
            </a:ext>
          </a:extLst>
        </xdr:cNvPr>
        <xdr:cNvSpPr txBox="1"/>
      </xdr:nvSpPr>
      <xdr:spPr>
        <a:xfrm>
          <a:off x="3527309" y="8371487"/>
          <a:ext cx="1670057" cy="17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　貨物搬入倉庫</a:t>
          </a:r>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xdr:from>
      <xdr:col>33</xdr:col>
      <xdr:colOff>105973</xdr:colOff>
      <xdr:row>59</xdr:row>
      <xdr:rowOff>59556</xdr:rowOff>
    </xdr:from>
    <xdr:to>
      <xdr:col>49</xdr:col>
      <xdr:colOff>19707</xdr:colOff>
      <xdr:row>61</xdr:row>
      <xdr:rowOff>5683</xdr:rowOff>
    </xdr:to>
    <xdr:sp macro="" textlink="">
      <xdr:nvSpPr>
        <xdr:cNvPr id="37" name="テキスト ボックス 36" title="ntl_DockReceipt">
          <a:extLst>
            <a:ext uri="{FF2B5EF4-FFF2-40B4-BE49-F238E27FC236}">
              <a16:creationId xmlns:a16="http://schemas.microsoft.com/office/drawing/2014/main" id="{C539EC24-38CA-48DB-AA4D-EAB1ABB5B4AF}"/>
            </a:ext>
          </a:extLst>
        </xdr:cNvPr>
        <xdr:cNvSpPr txBox="1"/>
      </xdr:nvSpPr>
      <xdr:spPr>
        <a:xfrm>
          <a:off x="3566723" y="9178156"/>
          <a:ext cx="1666334" cy="1747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ja-JP" altLang="en-US" sz="700" i="1" baseline="0">
              <a:solidFill>
                <a:schemeClr val="bg1">
                  <a:lumMod val="50000"/>
                </a:schemeClr>
              </a:solidFill>
              <a:latin typeface="+mj-ea"/>
              <a:ea typeface="+mj-ea"/>
              <a:cs typeface="Verdana" panose="020B0604030504040204" pitchFamily="34" charset="0"/>
            </a:rPr>
            <a:t>　貨物搬入予定日</a:t>
          </a:r>
          <a:endParaRPr kumimoji="1" lang="en-US" altLang="ja-JP" sz="700" i="1" baseline="0">
            <a:solidFill>
              <a:schemeClr val="bg1">
                <a:lumMod val="50000"/>
              </a:schemeClr>
            </a:solidFill>
            <a:latin typeface="+mj-ea"/>
            <a:ea typeface="+mj-ea"/>
            <a:cs typeface="Verdana" panose="020B0604030504040204" pitchFamily="34" charset="0"/>
          </a:endParaRPr>
        </a:p>
      </xdr:txBody>
    </xdr:sp>
    <xdr:clientData/>
  </xdr:twoCellAnchor>
  <xdr:twoCellAnchor editAs="oneCell">
    <xdr:from>
      <xdr:col>0</xdr:col>
      <xdr:colOff>26276</xdr:colOff>
      <xdr:row>64</xdr:row>
      <xdr:rowOff>29234</xdr:rowOff>
    </xdr:from>
    <xdr:to>
      <xdr:col>16</xdr:col>
      <xdr:colOff>54626</xdr:colOff>
      <xdr:row>66</xdr:row>
      <xdr:rowOff>99584</xdr:rowOff>
    </xdr:to>
    <xdr:pic>
      <xdr:nvPicPr>
        <xdr:cNvPr id="38" name="図 37">
          <a:extLst>
            <a:ext uri="{FF2B5EF4-FFF2-40B4-BE49-F238E27FC236}">
              <a16:creationId xmlns:a16="http://schemas.microsoft.com/office/drawing/2014/main" id="{68592D01-4940-4501-9B37-ECB41BE6C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276" y="9757434"/>
          <a:ext cx="1704750" cy="362450"/>
        </a:xfrm>
        <a:prstGeom prst="rect">
          <a:avLst/>
        </a:prstGeom>
      </xdr:spPr>
    </xdr:pic>
    <xdr:clientData/>
  </xdr:twoCellAnchor>
  <xdr:twoCellAnchor>
    <xdr:from>
      <xdr:col>0</xdr:col>
      <xdr:colOff>57151</xdr:colOff>
      <xdr:row>66</xdr:row>
      <xdr:rowOff>152401</xdr:rowOff>
    </xdr:from>
    <xdr:to>
      <xdr:col>61</xdr:col>
      <xdr:colOff>57151</xdr:colOff>
      <xdr:row>71</xdr:row>
      <xdr:rowOff>142201</xdr:rowOff>
    </xdr:to>
    <xdr:grpSp>
      <xdr:nvGrpSpPr>
        <xdr:cNvPr id="39" name="グループ化 38">
          <a:extLst>
            <a:ext uri="{FF2B5EF4-FFF2-40B4-BE49-F238E27FC236}">
              <a16:creationId xmlns:a16="http://schemas.microsoft.com/office/drawing/2014/main" id="{316DFD19-502C-4390-A7EB-9176E554497D}"/>
            </a:ext>
          </a:extLst>
        </xdr:cNvPr>
        <xdr:cNvGrpSpPr/>
      </xdr:nvGrpSpPr>
      <xdr:grpSpPr>
        <a:xfrm>
          <a:off x="57151" y="10182226"/>
          <a:ext cx="6886575" cy="847050"/>
          <a:chOff x="57150" y="10096501"/>
          <a:chExt cx="7777351" cy="847050"/>
        </a:xfrm>
        <a:noFill/>
      </xdr:grpSpPr>
      <xdr:sp macro="" textlink="">
        <xdr:nvSpPr>
          <xdr:cNvPr id="40" name="テキスト ボックス 39">
            <a:extLst>
              <a:ext uri="{FF2B5EF4-FFF2-40B4-BE49-F238E27FC236}">
                <a16:creationId xmlns:a16="http://schemas.microsoft.com/office/drawing/2014/main" id="{30ACDCAF-0BC8-45D8-9009-0A90F34B7F18}"/>
              </a:ext>
            </a:extLst>
          </xdr:cNvPr>
          <xdr:cNvSpPr txBox="1"/>
        </xdr:nvSpPr>
        <xdr:spPr>
          <a:xfrm>
            <a:off x="57150" y="10096501"/>
            <a:ext cx="720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ja-JP" altLang="en-US" sz="900">
                <a:latin typeface="HGSｺﾞｼｯｸM" panose="020B0600000000000000" pitchFamily="50" charset="-128"/>
                <a:ea typeface="HGSｺﾞｼｯｸM" panose="020B0600000000000000" pitchFamily="50" charset="-128"/>
              </a:rPr>
              <a:t>東　京</a:t>
            </a:r>
            <a:endParaRPr kumimoji="1" lang="en-US" altLang="ja-JP" sz="900">
              <a:latin typeface="HGSｺﾞｼｯｸM" panose="020B0600000000000000" pitchFamily="50" charset="-128"/>
              <a:ea typeface="HGSｺﾞｼｯｸM" panose="020B0600000000000000" pitchFamily="50" charset="-128"/>
            </a:endParaRPr>
          </a:p>
          <a:p>
            <a:pPr>
              <a:spcAft>
                <a:spcPts val="600"/>
              </a:spcAft>
            </a:pPr>
            <a:r>
              <a:rPr kumimoji="1" lang="ja-JP" altLang="en-US" sz="900">
                <a:latin typeface="HGSｺﾞｼｯｸM" panose="020B0600000000000000" pitchFamily="50" charset="-128"/>
                <a:ea typeface="HGSｺﾞｼｯｸM" panose="020B0600000000000000" pitchFamily="50" charset="-128"/>
              </a:rPr>
              <a:t>横　浜</a:t>
            </a:r>
            <a:endParaRPr kumimoji="1" lang="en-US" altLang="ja-JP" sz="900">
              <a:latin typeface="HGSｺﾞｼｯｸM" panose="020B0600000000000000" pitchFamily="50" charset="-128"/>
              <a:ea typeface="HGSｺﾞｼｯｸM" panose="020B0600000000000000" pitchFamily="50" charset="-128"/>
            </a:endParaRPr>
          </a:p>
          <a:p>
            <a:pPr>
              <a:spcAft>
                <a:spcPts val="600"/>
              </a:spcAft>
            </a:pPr>
            <a:r>
              <a:rPr kumimoji="1" lang="ja-JP" altLang="en-US" sz="900">
                <a:latin typeface="HGSｺﾞｼｯｸM" panose="020B0600000000000000" pitchFamily="50" charset="-128"/>
                <a:ea typeface="HGSｺﾞｼｯｸM" panose="020B0600000000000000" pitchFamily="50" charset="-128"/>
              </a:rPr>
              <a:t>名古屋</a:t>
            </a:r>
          </a:p>
        </xdr:txBody>
      </xdr:sp>
      <xdr:sp macro="" textlink="">
        <xdr:nvSpPr>
          <xdr:cNvPr id="41" name="テキスト ボックス 40">
            <a:extLst>
              <a:ext uri="{FF2B5EF4-FFF2-40B4-BE49-F238E27FC236}">
                <a16:creationId xmlns:a16="http://schemas.microsoft.com/office/drawing/2014/main" id="{4ACF42DD-8B4C-44D4-B430-82072ED6B6CF}"/>
              </a:ext>
            </a:extLst>
          </xdr:cNvPr>
          <xdr:cNvSpPr txBox="1"/>
        </xdr:nvSpPr>
        <xdr:spPr>
          <a:xfrm>
            <a:off x="809626" y="10106026"/>
            <a:ext cx="1548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en-US" altLang="ja-JP" sz="900">
                <a:latin typeface="HGSｺﾞｼｯｸM" panose="020B0600000000000000" pitchFamily="50" charset="-128"/>
                <a:ea typeface="HGSｺﾞｼｯｸM" panose="020B0600000000000000" pitchFamily="50" charset="-128"/>
              </a:rPr>
              <a:t>TEL</a:t>
            </a:r>
            <a:r>
              <a:rPr kumimoji="1" lang="en-US" altLang="ja-JP" sz="900" baseline="0">
                <a:latin typeface="HGSｺﾞｼｯｸM" panose="020B0600000000000000" pitchFamily="50" charset="-128"/>
                <a:ea typeface="HGSｺﾞｼｯｸM" panose="020B0600000000000000" pitchFamily="50" charset="-128"/>
              </a:rPr>
              <a:t> : 03-3276-5941</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TEL : 045-226-2051</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TEL : 052-232-7730</a:t>
            </a:r>
            <a:endParaRPr kumimoji="1" lang="en-US" altLang="ja-JP" sz="900">
              <a:latin typeface="HGSｺﾞｼｯｸM" panose="020B0600000000000000" pitchFamily="50" charset="-128"/>
              <a:ea typeface="HGSｺﾞｼｯｸM" panose="020B0600000000000000" pitchFamily="50" charset="-128"/>
            </a:endParaRPr>
          </a:p>
        </xdr:txBody>
      </xdr:sp>
      <xdr:sp macro="" textlink="">
        <xdr:nvSpPr>
          <xdr:cNvPr id="42" name="テキスト ボックス 41">
            <a:extLst>
              <a:ext uri="{FF2B5EF4-FFF2-40B4-BE49-F238E27FC236}">
                <a16:creationId xmlns:a16="http://schemas.microsoft.com/office/drawing/2014/main" id="{867EE98C-5D53-4373-B8A3-A36EA9CD16E9}"/>
              </a:ext>
            </a:extLst>
          </xdr:cNvPr>
          <xdr:cNvSpPr txBox="1"/>
        </xdr:nvSpPr>
        <xdr:spPr>
          <a:xfrm>
            <a:off x="2390776" y="10106026"/>
            <a:ext cx="1548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en-US" altLang="ja-JP" sz="900">
                <a:latin typeface="HGSｺﾞｼｯｸM" panose="020B0600000000000000" pitchFamily="50" charset="-128"/>
                <a:ea typeface="HGSｺﾞｼｯｸM" panose="020B0600000000000000" pitchFamily="50" charset="-128"/>
              </a:rPr>
              <a:t>FAX</a:t>
            </a:r>
            <a:r>
              <a:rPr kumimoji="1" lang="en-US" altLang="ja-JP" sz="900" baseline="0">
                <a:latin typeface="HGSｺﾞｼｯｸM" panose="020B0600000000000000" pitchFamily="50" charset="-128"/>
                <a:ea typeface="HGSｺﾞｼｯｸM" panose="020B0600000000000000" pitchFamily="50" charset="-128"/>
              </a:rPr>
              <a:t> : 03-3276-5942</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FAX : 045-226-2052</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FAX : 052-232-7731</a:t>
            </a:r>
            <a:endParaRPr kumimoji="1" lang="en-US" altLang="ja-JP" sz="900">
              <a:latin typeface="HGSｺﾞｼｯｸM" panose="020B0600000000000000" pitchFamily="50" charset="-128"/>
              <a:ea typeface="HGSｺﾞｼｯｸM" panose="020B0600000000000000" pitchFamily="50" charset="-128"/>
            </a:endParaRPr>
          </a:p>
        </xdr:txBody>
      </xdr:sp>
      <xdr:sp macro="" textlink="">
        <xdr:nvSpPr>
          <xdr:cNvPr id="43" name="テキスト ボックス 42">
            <a:extLst>
              <a:ext uri="{FF2B5EF4-FFF2-40B4-BE49-F238E27FC236}">
                <a16:creationId xmlns:a16="http://schemas.microsoft.com/office/drawing/2014/main" id="{28E5D902-1F3A-4103-A9CE-59F99B9AB518}"/>
              </a:ext>
            </a:extLst>
          </xdr:cNvPr>
          <xdr:cNvSpPr txBox="1"/>
        </xdr:nvSpPr>
        <xdr:spPr>
          <a:xfrm>
            <a:off x="3990975" y="10115551"/>
            <a:ext cx="720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ja-JP" altLang="en-US" sz="900">
                <a:latin typeface="HGSｺﾞｼｯｸM" panose="020B0600000000000000" pitchFamily="50" charset="-128"/>
                <a:ea typeface="HGSｺﾞｼｯｸM" panose="020B0600000000000000" pitchFamily="50" charset="-128"/>
              </a:rPr>
              <a:t>大　阪</a:t>
            </a:r>
            <a:endParaRPr kumimoji="1" lang="en-US" altLang="ja-JP" sz="900">
              <a:latin typeface="HGSｺﾞｼｯｸM" panose="020B0600000000000000" pitchFamily="50" charset="-128"/>
              <a:ea typeface="HGSｺﾞｼｯｸM" panose="020B0600000000000000" pitchFamily="50" charset="-128"/>
            </a:endParaRPr>
          </a:p>
          <a:p>
            <a:pPr>
              <a:spcAft>
                <a:spcPts val="600"/>
              </a:spcAft>
            </a:pPr>
            <a:r>
              <a:rPr kumimoji="1" lang="ja-JP" altLang="en-US" sz="900">
                <a:latin typeface="HGSｺﾞｼｯｸM" panose="020B0600000000000000" pitchFamily="50" charset="-128"/>
                <a:ea typeface="HGSｺﾞｼｯｸM" panose="020B0600000000000000" pitchFamily="50" charset="-128"/>
              </a:rPr>
              <a:t>神　戸</a:t>
            </a:r>
            <a:endParaRPr kumimoji="1" lang="en-US" altLang="ja-JP" sz="900">
              <a:latin typeface="HGSｺﾞｼｯｸM" panose="020B0600000000000000" pitchFamily="50" charset="-128"/>
              <a:ea typeface="HGSｺﾞｼｯｸM" panose="020B0600000000000000" pitchFamily="50" charset="-128"/>
            </a:endParaRPr>
          </a:p>
          <a:p>
            <a:pPr>
              <a:spcAft>
                <a:spcPts val="600"/>
              </a:spcAft>
            </a:pPr>
            <a:r>
              <a:rPr kumimoji="1" lang="ja-JP" altLang="en-US" sz="900">
                <a:latin typeface="HGSｺﾞｼｯｸM" panose="020B0600000000000000" pitchFamily="50" charset="-128"/>
                <a:ea typeface="HGSｺﾞｼｯｸM" panose="020B0600000000000000" pitchFamily="50" charset="-128"/>
              </a:rPr>
              <a:t>福　岡</a:t>
            </a:r>
            <a:endParaRPr kumimoji="1" lang="en-US" altLang="ja-JP" sz="900">
              <a:latin typeface="HGSｺﾞｼｯｸM" panose="020B0600000000000000" pitchFamily="50" charset="-128"/>
              <a:ea typeface="HGSｺﾞｼｯｸM" panose="020B0600000000000000" pitchFamily="50" charset="-128"/>
            </a:endParaRPr>
          </a:p>
        </xdr:txBody>
      </xdr:sp>
      <xdr:sp macro="" textlink="">
        <xdr:nvSpPr>
          <xdr:cNvPr id="44" name="テキスト ボックス 43">
            <a:extLst>
              <a:ext uri="{FF2B5EF4-FFF2-40B4-BE49-F238E27FC236}">
                <a16:creationId xmlns:a16="http://schemas.microsoft.com/office/drawing/2014/main" id="{DEC7F46D-8D5E-4D7D-A696-09A2D86EC487}"/>
              </a:ext>
            </a:extLst>
          </xdr:cNvPr>
          <xdr:cNvSpPr txBox="1"/>
        </xdr:nvSpPr>
        <xdr:spPr>
          <a:xfrm>
            <a:off x="4752976" y="10115551"/>
            <a:ext cx="1548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en-US" altLang="ja-JP" sz="900">
                <a:latin typeface="HGSｺﾞｼｯｸM" panose="020B0600000000000000" pitchFamily="50" charset="-128"/>
                <a:ea typeface="HGSｺﾞｼｯｸM" panose="020B0600000000000000" pitchFamily="50" charset="-128"/>
              </a:rPr>
              <a:t>TEL</a:t>
            </a:r>
            <a:r>
              <a:rPr kumimoji="1" lang="en-US" altLang="ja-JP" sz="900" baseline="0">
                <a:latin typeface="HGSｺﾞｼｯｸM" panose="020B0600000000000000" pitchFamily="50" charset="-128"/>
                <a:ea typeface="HGSｺﾞｼｯｸM" panose="020B0600000000000000" pitchFamily="50" charset="-128"/>
              </a:rPr>
              <a:t> : 06-6260-4701</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TEL : 078-222-1071</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TEL : 092-436-4480</a:t>
            </a:r>
            <a:endParaRPr kumimoji="1" lang="en-US" altLang="ja-JP" sz="900">
              <a:latin typeface="HGSｺﾞｼｯｸM" panose="020B0600000000000000" pitchFamily="50" charset="-128"/>
              <a:ea typeface="HGSｺﾞｼｯｸM" panose="020B0600000000000000" pitchFamily="50" charset="-128"/>
            </a:endParaRPr>
          </a:p>
        </xdr:txBody>
      </xdr:sp>
      <xdr:sp macro="" textlink="">
        <xdr:nvSpPr>
          <xdr:cNvPr id="45" name="テキスト ボックス 44">
            <a:extLst>
              <a:ext uri="{FF2B5EF4-FFF2-40B4-BE49-F238E27FC236}">
                <a16:creationId xmlns:a16="http://schemas.microsoft.com/office/drawing/2014/main" id="{614512E3-5FD7-4ABA-87EE-C967F9107EFD}"/>
              </a:ext>
            </a:extLst>
          </xdr:cNvPr>
          <xdr:cNvSpPr txBox="1"/>
        </xdr:nvSpPr>
        <xdr:spPr>
          <a:xfrm>
            <a:off x="6286501" y="10115551"/>
            <a:ext cx="1548000" cy="828000"/>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kumimoji="1" lang="en-US" altLang="ja-JP" sz="900">
                <a:latin typeface="HGSｺﾞｼｯｸM" panose="020B0600000000000000" pitchFamily="50" charset="-128"/>
                <a:ea typeface="HGSｺﾞｼｯｸM" panose="020B0600000000000000" pitchFamily="50" charset="-128"/>
              </a:rPr>
              <a:t>FAX : 06-6260-4702</a:t>
            </a:r>
          </a:p>
          <a:p>
            <a:pPr>
              <a:spcAft>
                <a:spcPts val="600"/>
              </a:spcAft>
            </a:pPr>
            <a:r>
              <a:rPr kumimoji="1" lang="en-US" altLang="ja-JP" sz="900">
                <a:latin typeface="HGSｺﾞｼｯｸM" panose="020B0600000000000000" pitchFamily="50" charset="-128"/>
                <a:ea typeface="HGSｺﾞｼｯｸM" panose="020B0600000000000000" pitchFamily="50" charset="-128"/>
              </a:rPr>
              <a:t>FAX</a:t>
            </a:r>
            <a:r>
              <a:rPr kumimoji="1" lang="en-US" altLang="ja-JP" sz="900" baseline="0">
                <a:latin typeface="HGSｺﾞｼｯｸM" panose="020B0600000000000000" pitchFamily="50" charset="-128"/>
                <a:ea typeface="HGSｺﾞｼｯｸM" panose="020B0600000000000000" pitchFamily="50" charset="-128"/>
              </a:rPr>
              <a:t> : 078-222-1072</a:t>
            </a:r>
          </a:p>
          <a:p>
            <a:pPr>
              <a:spcAft>
                <a:spcPts val="600"/>
              </a:spcAft>
            </a:pPr>
            <a:r>
              <a:rPr kumimoji="1" lang="en-US" altLang="ja-JP" sz="900" baseline="0">
                <a:latin typeface="HGSｺﾞｼｯｸM" panose="020B0600000000000000" pitchFamily="50" charset="-128"/>
                <a:ea typeface="HGSｺﾞｼｯｸM" panose="020B0600000000000000" pitchFamily="50" charset="-128"/>
              </a:rPr>
              <a:t>FAX : 092-436-4481</a:t>
            </a:r>
            <a:endParaRPr kumimoji="1" lang="en-US" altLang="ja-JP" sz="900">
              <a:latin typeface="HGSｺﾞｼｯｸM" panose="020B0600000000000000" pitchFamily="50" charset="-128"/>
              <a:ea typeface="HGSｺﾞｼｯｸM" panose="020B0600000000000000" pitchFamily="50" charset="-128"/>
            </a:endParaRPr>
          </a:p>
        </xdr:txBody>
      </xdr:sp>
    </xdr:grpSp>
    <xdr:clientData/>
  </xdr:twoCellAnchor>
  <xdr:twoCellAnchor>
    <xdr:from>
      <xdr:col>30</xdr:col>
      <xdr:colOff>95250</xdr:colOff>
      <xdr:row>2</xdr:row>
      <xdr:rowOff>19050</xdr:rowOff>
    </xdr:from>
    <xdr:to>
      <xdr:col>42</xdr:col>
      <xdr:colOff>6721</xdr:colOff>
      <xdr:row>2</xdr:row>
      <xdr:rowOff>158689</xdr:rowOff>
    </xdr:to>
    <xdr:sp macro="" textlink="">
      <xdr:nvSpPr>
        <xdr:cNvPr id="46" name="テキスト ボックス 45" title="ntl_DockReceipt">
          <a:extLst>
            <a:ext uri="{FF2B5EF4-FFF2-40B4-BE49-F238E27FC236}">
              <a16:creationId xmlns:a16="http://schemas.microsoft.com/office/drawing/2014/main" id="{04D40223-7625-4E46-BF98-6E1777A68997}"/>
            </a:ext>
          </a:extLst>
        </xdr:cNvPr>
        <xdr:cNvSpPr txBox="1"/>
      </xdr:nvSpPr>
      <xdr:spPr>
        <a:xfrm>
          <a:off x="3232150" y="203200"/>
          <a:ext cx="1232271" cy="1396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pPr algn="l"/>
          <a:r>
            <a:rPr kumimoji="1" lang="en-US" altLang="ja-JP" sz="700" i="1" baseline="0">
              <a:solidFill>
                <a:schemeClr val="bg1">
                  <a:lumMod val="50000"/>
                </a:schemeClr>
              </a:solidFill>
              <a:latin typeface="+mn-ea"/>
              <a:ea typeface="+mn-ea"/>
              <a:cs typeface="Verdana" panose="020B0604030504040204" pitchFamily="34" charset="0"/>
            </a:rPr>
            <a:t>①</a:t>
          </a:r>
          <a:r>
            <a:rPr kumimoji="1" lang="ja-JP" altLang="en-US" sz="700" i="1" baseline="0">
              <a:solidFill>
                <a:schemeClr val="bg1">
                  <a:lumMod val="50000"/>
                </a:schemeClr>
              </a:solidFill>
              <a:latin typeface="+mn-ea"/>
              <a:ea typeface="+mn-ea"/>
              <a:cs typeface="Verdana" panose="020B0604030504040204" pitchFamily="34" charset="0"/>
            </a:rPr>
            <a:t>　</a:t>
          </a:r>
          <a:r>
            <a:rPr kumimoji="1" lang="en-US" altLang="ja-JP" sz="700" i="1" baseline="0">
              <a:solidFill>
                <a:schemeClr val="bg1">
                  <a:lumMod val="50000"/>
                </a:schemeClr>
              </a:solidFill>
              <a:latin typeface="+mn-ea"/>
              <a:ea typeface="+mn-ea"/>
              <a:cs typeface="Verdana" panose="020B0604030504040204" pitchFamily="34" charset="0"/>
            </a:rPr>
            <a:t>Booking No.         </a:t>
          </a:r>
          <a:r>
            <a:rPr kumimoji="1" lang="ja-JP" altLang="en-US" sz="700" i="1" baseline="0">
              <a:solidFill>
                <a:schemeClr val="bg1">
                  <a:lumMod val="50000"/>
                </a:schemeClr>
              </a:solidFill>
              <a:latin typeface="+mn-ea"/>
              <a:ea typeface="+mn-ea"/>
              <a:cs typeface="Verdana" panose="020B0604030504040204" pitchFamily="34" charset="0"/>
            </a:rPr>
            <a:t>　  枝番</a:t>
          </a:r>
          <a:endParaRPr kumimoji="1" lang="en-US" altLang="ja-JP" sz="700" i="1" baseline="0">
            <a:solidFill>
              <a:schemeClr val="bg1">
                <a:lumMod val="50000"/>
              </a:schemeClr>
            </a:solidFill>
            <a:latin typeface="+mn-ea"/>
            <a:ea typeface="+mn-ea"/>
            <a:cs typeface="Verdan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57151</xdr:colOff>
      <xdr:row>4</xdr:row>
      <xdr:rowOff>28575</xdr:rowOff>
    </xdr:from>
    <xdr:to>
      <xdr:col>3</xdr:col>
      <xdr:colOff>1874788</xdr:colOff>
      <xdr:row>52</xdr:row>
      <xdr:rowOff>65673</xdr:rowOff>
    </xdr:to>
    <xdr:pic>
      <xdr:nvPicPr>
        <xdr:cNvPr id="10" name="図 9">
          <a:extLst>
            <a:ext uri="{FF2B5EF4-FFF2-40B4-BE49-F238E27FC236}">
              <a16:creationId xmlns:a16="http://schemas.microsoft.com/office/drawing/2014/main" id="{6090DB19-6D6A-4EA7-97D3-52AF55E74AC1}"/>
            </a:ext>
          </a:extLst>
        </xdr:cNvPr>
        <xdr:cNvPicPr>
          <a:picLocks noChangeAspect="1"/>
        </xdr:cNvPicPr>
      </xdr:nvPicPr>
      <xdr:blipFill>
        <a:blip xmlns:r="http://schemas.openxmlformats.org/officeDocument/2006/relationships" r:embed="rId1"/>
        <a:stretch>
          <a:fillRect/>
        </a:stretch>
      </xdr:blipFill>
      <xdr:spPr>
        <a:xfrm>
          <a:off x="219076" y="685800"/>
          <a:ext cx="5713362" cy="7809498"/>
        </a:xfrm>
        <a:prstGeom prst="rect">
          <a:avLst/>
        </a:prstGeom>
      </xdr:spPr>
    </xdr:pic>
    <xdr:clientData/>
  </xdr:twoCellAnchor>
  <xdr:twoCellAnchor editAs="oneCell">
    <xdr:from>
      <xdr:col>1</xdr:col>
      <xdr:colOff>161926</xdr:colOff>
      <xdr:row>53</xdr:row>
      <xdr:rowOff>114300</xdr:rowOff>
    </xdr:from>
    <xdr:to>
      <xdr:col>3</xdr:col>
      <xdr:colOff>1728161</xdr:colOff>
      <xdr:row>100</xdr:row>
      <xdr:rowOff>27584</xdr:rowOff>
    </xdr:to>
    <xdr:pic>
      <xdr:nvPicPr>
        <xdr:cNvPr id="14" name="図 13">
          <a:extLst>
            <a:ext uri="{FF2B5EF4-FFF2-40B4-BE49-F238E27FC236}">
              <a16:creationId xmlns:a16="http://schemas.microsoft.com/office/drawing/2014/main" id="{7DCD249B-58A6-45F7-AA21-2E2715D0EE40}"/>
            </a:ext>
          </a:extLst>
        </xdr:cNvPr>
        <xdr:cNvPicPr>
          <a:picLocks noChangeAspect="1"/>
        </xdr:cNvPicPr>
      </xdr:nvPicPr>
      <xdr:blipFill>
        <a:blip xmlns:r="http://schemas.openxmlformats.org/officeDocument/2006/relationships" r:embed="rId2"/>
        <a:stretch>
          <a:fillRect/>
        </a:stretch>
      </xdr:blipFill>
      <xdr:spPr>
        <a:xfrm>
          <a:off x="323851" y="8715375"/>
          <a:ext cx="5461960" cy="75237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d\Droot\TEMP\&#8550;&#65294;&#38283;&#30330;&#12473;&#12465;&#12472;&#12517;&#12540;&#12523;&#12392;&#35215;&#2716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mailto:naigai-koguchi@ntl-naigai.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95488-AC36-4D63-A868-A7EFFB41FE15}">
  <sheetPr codeName="Sheet2"/>
  <dimension ref="A1"/>
  <sheetViews>
    <sheetView showGridLines="0" view="pageBreakPreview" topLeftCell="A3" zoomScaleNormal="100" zoomScaleSheetLayoutView="100" workbookViewId="0">
      <selection activeCell="BA12" sqref="BA12"/>
    </sheetView>
  </sheetViews>
  <sheetFormatPr defaultRowHeight="12"/>
  <cols>
    <col min="1" max="57" width="2.7109375" customWidth="1"/>
  </cols>
  <sheetData/>
  <sheetProtection algorithmName="SHA-512" hashValue="yUOljuYpBFx0b28RKCQSR5yQ2FTfc98Qjekdtnm9qzdsCklFqYHTFeQrtBxoHiQ3yPhAwIIi8zC2dyAdO3yZJA==" saltValue="lH7LuRs6+asaGSJwWtZ4yA==" spinCount="100000" sheet="1" objects="1" scenarios="1" selectLockedCells="1"/>
  <phoneticPr fontId="147"/>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51EE2-B3F5-4C6D-AC4D-DC38F614FCC9}">
  <sheetPr codeName="Sheet11">
    <tabColor theme="2" tint="-9.9978637043366805E-2"/>
  </sheetPr>
  <dimension ref="A1:J57"/>
  <sheetViews>
    <sheetView showGridLines="0" view="pageBreakPreview" zoomScaleNormal="100" zoomScaleSheetLayoutView="100" workbookViewId="0">
      <selection activeCell="C17" sqref="C17:J17"/>
    </sheetView>
  </sheetViews>
  <sheetFormatPr defaultRowHeight="12"/>
  <cols>
    <col min="1" max="10" width="9.7109375" style="215" customWidth="1"/>
  </cols>
  <sheetData>
    <row r="1" spans="1:10" ht="12.75" thickBot="1">
      <c r="A1" s="212"/>
      <c r="B1" s="212"/>
      <c r="C1" s="212"/>
      <c r="D1" s="212"/>
      <c r="E1" s="212"/>
      <c r="F1" s="212"/>
      <c r="G1" s="212"/>
      <c r="H1" s="212"/>
      <c r="I1" s="212"/>
      <c r="J1" s="212"/>
    </row>
    <row r="2" spans="1:10" ht="12.75" thickBot="1">
      <c r="A2" s="213"/>
      <c r="B2" s="213"/>
      <c r="C2" s="213"/>
      <c r="D2" s="213"/>
      <c r="E2" s="213"/>
      <c r="F2" s="213"/>
      <c r="G2" s="213"/>
      <c r="H2" s="213"/>
      <c r="I2" s="213"/>
      <c r="J2" s="213"/>
    </row>
    <row r="3" spans="1:10" ht="24.95" customHeight="1" thickBot="1">
      <c r="A3" s="666" t="s">
        <v>400</v>
      </c>
      <c r="B3" s="666"/>
      <c r="C3" s="666"/>
      <c r="D3" s="666"/>
      <c r="E3" s="666"/>
      <c r="F3" s="667" t="s">
        <v>401</v>
      </c>
      <c r="G3" s="668"/>
      <c r="H3" s="668"/>
      <c r="I3" s="669"/>
      <c r="J3" s="214"/>
    </row>
    <row r="5" spans="1:10" ht="6" customHeight="1"/>
    <row r="6" spans="1:10" ht="20.100000000000001" customHeight="1">
      <c r="A6" s="215" t="s">
        <v>402</v>
      </c>
      <c r="C6" s="670">
        <v>1234567</v>
      </c>
      <c r="D6" s="671"/>
      <c r="E6" s="671"/>
      <c r="F6" s="672"/>
      <c r="G6" s="215" t="s">
        <v>403</v>
      </c>
      <c r="H6" s="670" t="s">
        <v>453</v>
      </c>
      <c r="I6" s="671"/>
      <c r="J6" s="672"/>
    </row>
    <row r="7" spans="1:10" ht="6" customHeight="1"/>
    <row r="8" spans="1:10" ht="20.100000000000001" customHeight="1">
      <c r="A8" s="215" t="s">
        <v>404</v>
      </c>
      <c r="C8" s="651" t="s">
        <v>451</v>
      </c>
      <c r="D8" s="652"/>
      <c r="E8" s="652"/>
      <c r="F8" s="653"/>
      <c r="G8" s="216" t="s">
        <v>405</v>
      </c>
      <c r="H8" s="651" t="s">
        <v>452</v>
      </c>
      <c r="I8" s="652"/>
      <c r="J8" s="653"/>
    </row>
    <row r="9" spans="1:10" ht="6" customHeight="1"/>
    <row r="10" spans="1:10" ht="20.100000000000001" customHeight="1">
      <c r="A10" s="215" t="s">
        <v>406</v>
      </c>
      <c r="C10" s="648" t="s">
        <v>450</v>
      </c>
      <c r="D10" s="649"/>
      <c r="E10" s="649"/>
      <c r="F10" s="650"/>
      <c r="G10" s="217" t="s">
        <v>407</v>
      </c>
      <c r="H10" s="648" t="s">
        <v>450</v>
      </c>
      <c r="I10" s="649"/>
      <c r="J10" s="650"/>
    </row>
    <row r="11" spans="1:10" ht="6" customHeight="1"/>
    <row r="12" spans="1:10" ht="20.100000000000001" customHeight="1">
      <c r="A12" s="215" t="s">
        <v>408</v>
      </c>
      <c r="C12" s="660" t="s">
        <v>454</v>
      </c>
      <c r="D12" s="661"/>
      <c r="E12" s="661"/>
      <c r="F12" s="661"/>
      <c r="G12" s="661"/>
      <c r="H12" s="661"/>
      <c r="I12" s="661"/>
      <c r="J12" s="662"/>
    </row>
    <row r="13" spans="1:10" ht="6" customHeight="1"/>
    <row r="14" spans="1:10" ht="20.100000000000001" customHeight="1">
      <c r="A14" s="215" t="s">
        <v>409</v>
      </c>
      <c r="C14" s="660" t="s">
        <v>455</v>
      </c>
      <c r="D14" s="661"/>
      <c r="E14" s="661"/>
      <c r="F14" s="661"/>
      <c r="G14" s="661"/>
      <c r="H14" s="661"/>
      <c r="I14" s="661"/>
      <c r="J14" s="662"/>
    </row>
    <row r="15" spans="1:10" ht="20.100000000000001" customHeight="1">
      <c r="A15" s="215" t="s">
        <v>410</v>
      </c>
      <c r="C15" s="663"/>
      <c r="D15" s="664"/>
      <c r="E15" s="664"/>
      <c r="F15" s="664"/>
      <c r="G15" s="664"/>
      <c r="H15" s="664"/>
      <c r="I15" s="664"/>
      <c r="J15" s="665"/>
    </row>
    <row r="16" spans="1:10" ht="20.100000000000001" customHeight="1">
      <c r="A16" s="215" t="s">
        <v>75</v>
      </c>
      <c r="C16" s="663"/>
      <c r="D16" s="664"/>
      <c r="E16" s="664"/>
      <c r="F16" s="664"/>
      <c r="G16" s="664"/>
      <c r="H16" s="664"/>
      <c r="I16" s="664"/>
      <c r="J16" s="665"/>
    </row>
    <row r="17" spans="1:10" ht="20.100000000000001" customHeight="1">
      <c r="A17" s="215" t="s">
        <v>411</v>
      </c>
      <c r="C17" s="663"/>
      <c r="D17" s="664"/>
      <c r="E17" s="664"/>
      <c r="F17" s="664"/>
      <c r="G17" s="664"/>
      <c r="H17" s="664"/>
      <c r="I17" s="664"/>
      <c r="J17" s="665"/>
    </row>
    <row r="18" spans="1:10" ht="20.100000000000001" customHeight="1">
      <c r="A18" s="215" t="s">
        <v>69</v>
      </c>
      <c r="C18" s="663"/>
      <c r="D18" s="664"/>
      <c r="E18" s="664"/>
      <c r="F18" s="664"/>
      <c r="G18" s="664"/>
      <c r="H18" s="664"/>
      <c r="I18" s="664"/>
      <c r="J18" s="665"/>
    </row>
    <row r="19" spans="1:10" ht="20.100000000000001" customHeight="1">
      <c r="A19" s="215" t="s">
        <v>412</v>
      </c>
      <c r="C19" s="663"/>
      <c r="D19" s="664"/>
      <c r="E19" s="664"/>
      <c r="F19" s="664"/>
      <c r="G19" s="664"/>
      <c r="H19" s="664"/>
      <c r="I19" s="664"/>
      <c r="J19" s="665"/>
    </row>
    <row r="20" spans="1:10" ht="6" customHeight="1"/>
    <row r="21" spans="1:10" ht="20.100000000000001" customHeight="1">
      <c r="A21" s="215" t="s">
        <v>413</v>
      </c>
      <c r="C21" s="648">
        <v>3</v>
      </c>
      <c r="D21" s="649"/>
      <c r="E21" s="649"/>
      <c r="F21" s="650"/>
      <c r="H21" s="651" t="s">
        <v>469</v>
      </c>
      <c r="I21" s="652"/>
      <c r="J21" s="653"/>
    </row>
    <row r="22" spans="1:10" ht="20.100000000000001" customHeight="1">
      <c r="C22" s="648"/>
      <c r="D22" s="649"/>
      <c r="E22" s="649"/>
      <c r="F22" s="650"/>
      <c r="H22" s="651"/>
      <c r="I22" s="652"/>
      <c r="J22" s="653"/>
    </row>
    <row r="23" spans="1:10" ht="20.100000000000001" customHeight="1">
      <c r="C23" s="648"/>
      <c r="D23" s="649"/>
      <c r="E23" s="649"/>
      <c r="F23" s="650"/>
      <c r="H23" s="651"/>
      <c r="I23" s="652"/>
      <c r="J23" s="653"/>
    </row>
    <row r="24" spans="1:10" ht="20.100000000000001" customHeight="1">
      <c r="C24" s="648"/>
      <c r="D24" s="649"/>
      <c r="E24" s="649"/>
      <c r="F24" s="650"/>
      <c r="H24" s="651"/>
      <c r="I24" s="652"/>
      <c r="J24" s="653"/>
    </row>
    <row r="25" spans="1:10" ht="20.100000000000001" customHeight="1" thickBot="1">
      <c r="C25" s="654"/>
      <c r="D25" s="655"/>
      <c r="E25" s="655"/>
      <c r="F25" s="656"/>
      <c r="H25" s="657"/>
      <c r="I25" s="658"/>
      <c r="J25" s="659"/>
    </row>
    <row r="26" spans="1:10" ht="20.100000000000001" customHeight="1" thickTop="1">
      <c r="A26" s="215" t="s">
        <v>414</v>
      </c>
      <c r="C26" s="642">
        <f>SUM($C$21:$F$25)</f>
        <v>3</v>
      </c>
      <c r="D26" s="643"/>
      <c r="E26" s="643"/>
      <c r="F26" s="644"/>
      <c r="H26" s="645" t="str">
        <f>IF(AND(H22="",H23="",H24="",H25=""),H21,"Package")</f>
        <v>Carton</v>
      </c>
      <c r="I26" s="646"/>
      <c r="J26" s="647"/>
    </row>
    <row r="27" spans="1:10" ht="6" customHeight="1"/>
    <row r="28" spans="1:10">
      <c r="A28" s="215" t="s">
        <v>415</v>
      </c>
      <c r="C28" s="219"/>
      <c r="D28" s="220"/>
      <c r="E28" s="220"/>
      <c r="F28" s="220"/>
      <c r="G28" s="220"/>
      <c r="H28" s="220"/>
      <c r="I28" s="220"/>
      <c r="J28" s="221"/>
    </row>
    <row r="29" spans="1:10">
      <c r="A29" s="215" t="s">
        <v>416</v>
      </c>
      <c r="C29" s="222" t="s">
        <v>434</v>
      </c>
      <c r="D29" s="223"/>
      <c r="E29" s="223"/>
      <c r="F29" s="223"/>
      <c r="G29" s="223"/>
      <c r="H29" s="223"/>
      <c r="I29" s="223"/>
      <c r="J29" s="224"/>
    </row>
    <row r="30" spans="1:10">
      <c r="A30" s="215" t="s">
        <v>417</v>
      </c>
      <c r="C30" s="222" t="s">
        <v>436</v>
      </c>
      <c r="D30" s="223"/>
      <c r="E30" s="223"/>
      <c r="F30" s="223"/>
      <c r="G30" s="223"/>
      <c r="H30" s="223"/>
      <c r="I30" s="223"/>
      <c r="J30" s="224"/>
    </row>
    <row r="31" spans="1:10">
      <c r="C31" s="222" t="s">
        <v>470</v>
      </c>
      <c r="D31" s="223"/>
      <c r="E31" s="223"/>
      <c r="F31" s="223"/>
      <c r="G31" s="223"/>
      <c r="H31" s="223"/>
      <c r="I31" s="223"/>
      <c r="J31" s="224"/>
    </row>
    <row r="32" spans="1:10">
      <c r="C32" s="222" t="s">
        <v>439</v>
      </c>
      <c r="D32" s="223"/>
      <c r="E32" s="223"/>
      <c r="F32" s="223"/>
      <c r="G32" s="223"/>
      <c r="H32" s="223"/>
      <c r="I32" s="223"/>
      <c r="J32" s="224"/>
    </row>
    <row r="33" spans="3:10">
      <c r="C33" s="222"/>
      <c r="D33" s="223"/>
      <c r="E33" s="223"/>
      <c r="F33" s="223"/>
      <c r="G33" s="223"/>
      <c r="H33" s="223"/>
      <c r="I33" s="223"/>
      <c r="J33" s="224"/>
    </row>
    <row r="34" spans="3:10">
      <c r="C34" s="222"/>
      <c r="D34" s="223"/>
      <c r="E34" s="223"/>
      <c r="F34" s="223"/>
      <c r="G34" s="223"/>
      <c r="H34" s="223"/>
      <c r="I34" s="223"/>
      <c r="J34" s="224"/>
    </row>
    <row r="35" spans="3:10">
      <c r="C35" s="222"/>
      <c r="D35" s="223"/>
      <c r="E35" s="223"/>
      <c r="F35" s="223"/>
      <c r="G35" s="223"/>
      <c r="H35" s="223"/>
      <c r="I35" s="223"/>
      <c r="J35" s="224"/>
    </row>
    <row r="36" spans="3:10">
      <c r="C36" s="222"/>
      <c r="D36" s="223"/>
      <c r="E36" s="223"/>
      <c r="F36" s="223"/>
      <c r="G36" s="223"/>
      <c r="H36" s="223"/>
      <c r="I36" s="223"/>
      <c r="J36" s="224"/>
    </row>
    <row r="37" spans="3:10">
      <c r="C37" s="222"/>
      <c r="D37" s="223"/>
      <c r="E37" s="223"/>
      <c r="F37" s="223"/>
      <c r="G37" s="223"/>
      <c r="H37" s="223"/>
      <c r="I37" s="223"/>
      <c r="J37" s="224"/>
    </row>
    <row r="38" spans="3:10">
      <c r="C38" s="222"/>
      <c r="D38" s="223"/>
      <c r="E38" s="223"/>
      <c r="F38" s="223"/>
      <c r="G38" s="223"/>
      <c r="H38" s="223"/>
      <c r="I38" s="223"/>
      <c r="J38" s="224"/>
    </row>
    <row r="39" spans="3:10">
      <c r="C39" s="222"/>
      <c r="D39" s="223"/>
      <c r="E39" s="223"/>
      <c r="F39" s="223"/>
      <c r="G39" s="223"/>
      <c r="H39" s="223"/>
      <c r="I39" s="223"/>
      <c r="J39" s="224"/>
    </row>
    <row r="40" spans="3:10">
      <c r="C40" s="222"/>
      <c r="D40" s="223"/>
      <c r="E40" s="223"/>
      <c r="F40" s="223"/>
      <c r="G40" s="223"/>
      <c r="H40" s="223"/>
      <c r="I40" s="223"/>
      <c r="J40" s="224"/>
    </row>
    <row r="41" spans="3:10">
      <c r="C41" s="222"/>
      <c r="D41" s="223"/>
      <c r="E41" s="223"/>
      <c r="F41" s="223"/>
      <c r="G41" s="223"/>
      <c r="H41" s="223"/>
      <c r="I41" s="223"/>
      <c r="J41" s="224"/>
    </row>
    <row r="42" spans="3:10">
      <c r="C42" s="222"/>
      <c r="D42" s="223"/>
      <c r="E42" s="223"/>
      <c r="F42" s="223"/>
      <c r="G42" s="223"/>
      <c r="H42" s="223"/>
      <c r="I42" s="223"/>
      <c r="J42" s="224"/>
    </row>
    <row r="43" spans="3:10">
      <c r="C43" s="222"/>
      <c r="D43" s="223"/>
      <c r="E43" s="223"/>
      <c r="F43" s="223"/>
      <c r="G43" s="223"/>
      <c r="H43" s="223"/>
      <c r="I43" s="223"/>
      <c r="J43" s="224"/>
    </row>
    <row r="44" spans="3:10">
      <c r="C44" s="222"/>
      <c r="D44" s="223"/>
      <c r="E44" s="223"/>
      <c r="F44" s="223"/>
      <c r="G44" s="223"/>
      <c r="H44" s="223"/>
      <c r="I44" s="223"/>
      <c r="J44" s="224"/>
    </row>
    <row r="45" spans="3:10">
      <c r="C45" s="222"/>
      <c r="D45" s="223"/>
      <c r="E45" s="223"/>
      <c r="F45" s="223"/>
      <c r="G45" s="223"/>
      <c r="H45" s="223"/>
      <c r="I45" s="223"/>
      <c r="J45" s="224"/>
    </row>
    <row r="46" spans="3:10">
      <c r="C46" s="222"/>
      <c r="D46" s="223"/>
      <c r="E46" s="223"/>
      <c r="F46" s="223"/>
      <c r="G46" s="223"/>
      <c r="H46" s="223"/>
      <c r="I46" s="223"/>
      <c r="J46" s="224"/>
    </row>
    <row r="47" spans="3:10">
      <c r="C47" s="222"/>
      <c r="D47" s="223"/>
      <c r="E47" s="223"/>
      <c r="F47" s="223"/>
      <c r="G47" s="223"/>
      <c r="H47" s="223"/>
      <c r="I47" s="223"/>
      <c r="J47" s="224"/>
    </row>
    <row r="48" spans="3:10">
      <c r="C48" s="222"/>
      <c r="D48" s="223"/>
      <c r="E48" s="223"/>
      <c r="F48" s="223"/>
      <c r="G48" s="223"/>
      <c r="H48" s="223"/>
      <c r="I48" s="223"/>
      <c r="J48" s="224"/>
    </row>
    <row r="49" spans="1:10">
      <c r="C49" s="222"/>
      <c r="D49" s="223"/>
      <c r="E49" s="223"/>
      <c r="F49" s="223"/>
      <c r="G49" s="223"/>
      <c r="H49" s="223"/>
      <c r="I49" s="223"/>
      <c r="J49" s="224"/>
    </row>
    <row r="50" spans="1:10">
      <c r="C50" s="222"/>
      <c r="D50" s="223"/>
      <c r="E50" s="223"/>
      <c r="F50" s="223"/>
      <c r="G50" s="223"/>
      <c r="H50" s="223"/>
      <c r="I50" s="223"/>
      <c r="J50" s="224"/>
    </row>
    <row r="51" spans="1:10">
      <c r="C51" s="222"/>
      <c r="D51" s="223"/>
      <c r="E51" s="223"/>
      <c r="F51" s="223"/>
      <c r="G51" s="223"/>
      <c r="H51" s="223"/>
      <c r="I51" s="223"/>
      <c r="J51" s="224"/>
    </row>
    <row r="52" spans="1:10">
      <c r="C52" s="222"/>
      <c r="D52" s="223"/>
      <c r="E52" s="223"/>
      <c r="F52" s="223"/>
      <c r="G52" s="223"/>
      <c r="H52" s="223"/>
      <c r="I52" s="223"/>
      <c r="J52" s="224"/>
    </row>
    <row r="53" spans="1:10">
      <c r="C53" s="225"/>
      <c r="D53" s="226"/>
      <c r="E53" s="226"/>
      <c r="F53" s="226"/>
      <c r="G53" s="226"/>
      <c r="H53" s="226"/>
      <c r="I53" s="226"/>
      <c r="J53" s="227"/>
    </row>
    <row r="55" spans="1:10">
      <c r="A55" s="215" t="str">
        <f>IF($H$6="内貨","","外貨搬入の場合は、別途輸出許可書を必ずお持ち下さい。")</f>
        <v/>
      </c>
    </row>
    <row r="56" spans="1:10">
      <c r="A56" s="215" t="s">
        <v>418</v>
      </c>
    </row>
    <row r="57" spans="1:10">
      <c r="A57" s="215" t="s">
        <v>421</v>
      </c>
    </row>
  </sheetData>
  <sheetProtection algorithmName="SHA-512" hashValue="Prg4eOwIgpQIUoKJesdF7988JrKFgTYueETWqEJIXFPM13GYPHekUd/tYtz5jAR7IZsLteWbVoNUFts/3XXwEg==" saltValue="8fh8RwrscE5d3/iwS9L0Pw==" spinCount="100000" sheet="1" objects="1" scenarios="1" selectLockedCells="1"/>
  <mergeCells count="27">
    <mergeCell ref="C26:F26"/>
    <mergeCell ref="H26:J26"/>
    <mergeCell ref="C23:F23"/>
    <mergeCell ref="H23:J23"/>
    <mergeCell ref="C24:F24"/>
    <mergeCell ref="H24:J24"/>
    <mergeCell ref="C25:F25"/>
    <mergeCell ref="H25:J25"/>
    <mergeCell ref="C22:F22"/>
    <mergeCell ref="H22:J22"/>
    <mergeCell ref="C10:F10"/>
    <mergeCell ref="H10:J10"/>
    <mergeCell ref="C12:J12"/>
    <mergeCell ref="C14:J14"/>
    <mergeCell ref="C15:J15"/>
    <mergeCell ref="C16:J16"/>
    <mergeCell ref="C17:J17"/>
    <mergeCell ref="C18:J18"/>
    <mergeCell ref="C19:J19"/>
    <mergeCell ref="C21:F21"/>
    <mergeCell ref="H21:J21"/>
    <mergeCell ref="A3:E3"/>
    <mergeCell ref="F3:I3"/>
    <mergeCell ref="C6:F6"/>
    <mergeCell ref="H6:J6"/>
    <mergeCell ref="C8:F8"/>
    <mergeCell ref="H8:J8"/>
  </mergeCells>
  <phoneticPr fontId="147"/>
  <dataValidations count="4">
    <dataValidation type="list" allowBlank="1" showInputMessage="1" prompt="プルダウン選択もしくは直接入力" sqref="F3:I3" xr:uid="{FF86039C-07A2-46B7-8B3E-459A482F1D01}">
      <formula1>"内外トランスライン（株）扱い"</formula1>
    </dataValidation>
    <dataValidation type="list" allowBlank="1" showInputMessage="1" prompt="プルダウン選択もしくは直接入力" sqref="C12:J12" xr:uid="{985AF589-D4C5-4D85-B2D3-0C14A378DB79}">
      <formula1>"内外トランスライン（株）通関部"</formula1>
    </dataValidation>
    <dataValidation allowBlank="1" showInputMessage="1" prompt="米国向けの場合は、州名もご記入下さい_x000a_" sqref="C10:F10" xr:uid="{8A515807-26BA-44CE-99EF-6828FE2E8A38}"/>
    <dataValidation type="list" allowBlank="1" showInputMessage="1" prompt="内貨、外貨の貨物区別を選択" sqref="H6:J6" xr:uid="{B435B3F9-B8F7-4CF2-BED3-4E0F61B85A94}">
      <formula1>"内貨,外貨"</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0">
        <x14:dataValidation type="list" allowBlank="1" showInputMessage="1" prompt="荷姿を選択もしくは直接入力して下さい" xr:uid="{24542D3D-3E12-49FE-96F6-9634F7AF8D0A}">
          <x14:formula1>
            <xm:f>データ!$B$1:$B$36</xm:f>
          </x14:formula1>
          <xm:sqref>H21:J25</xm:sqref>
        </x14:dataValidation>
        <x14:dataValidation type="list" allowBlank="1" showInputMessage="1" prompt="プルダウン選択もしくは直接入力" xr:uid="{716E6AE9-C441-48FC-BE37-3192D25DA158}">
          <x14:formula1>
            <xm:f>情報入力シート!$C$1</xm:f>
          </x14:formula1>
          <xm:sqref>C14:J14</xm:sqref>
        </x14:dataValidation>
        <x14:dataValidation type="list" allowBlank="1" showInputMessage="1" prompt="プルダウン選択もしくは直接入力" xr:uid="{5F9021F4-3C52-4510-A5B0-5D13819CBBA1}">
          <x14:formula1>
            <xm:f>情報入力シート!$C$3</xm:f>
          </x14:formula1>
          <xm:sqref>C15:J15</xm:sqref>
        </x14:dataValidation>
        <x14:dataValidation type="list" allowBlank="1" showInputMessage="1" prompt="プルダウン選択もしくは直接入力" xr:uid="{C15FB29C-2517-4924-A16A-D6949AD5EF64}">
          <x14:formula1>
            <xm:f>情報入力シート!$C$4</xm:f>
          </x14:formula1>
          <xm:sqref>C16:J16</xm:sqref>
        </x14:dataValidation>
        <x14:dataValidation type="list" allowBlank="1" showInputMessage="1" prompt="プルダウン選択もしくは直接入力" xr:uid="{C0F447AC-86FC-4D5F-B16D-701427A751CE}">
          <x14:formula1>
            <xm:f>情報入力シート!$C$5</xm:f>
          </x14:formula1>
          <xm:sqref>C17:J17</xm:sqref>
        </x14:dataValidation>
        <x14:dataValidation type="list" allowBlank="1" showInputMessage="1" prompt="プルダウン選択もしくは直接入力" xr:uid="{C8F93DD5-8584-4678-89BA-21978D053B7A}">
          <x14:formula1>
            <xm:f>情報入力シート!$C$6</xm:f>
          </x14:formula1>
          <xm:sqref>C18:J18</xm:sqref>
        </x14:dataValidation>
        <x14:dataValidation type="list" allowBlank="1" showInputMessage="1" prompt="プルダウン選択もしくは直接入力" xr:uid="{6C5A08D3-910A-47BA-B91F-31B8961671C3}">
          <x14:formula1>
            <xm:f>情報入力シート!$C$7</xm:f>
          </x14:formula1>
          <xm:sqref>C19:J19</xm:sqref>
        </x14:dataValidation>
        <x14:dataValidation type="list" allowBlank="1" showInputMessage="1" prompt="プルダウン選択もしくは直接入力" xr:uid="{1CD93722-CD61-42D0-9E97-51C2D9F3B2F4}">
          <x14:formula1>
            <xm:f>'②SHIPPING INSTRUCTION'!$AF$1</xm:f>
          </x14:formula1>
          <xm:sqref>C6:F6</xm:sqref>
        </x14:dataValidation>
        <x14:dataValidation type="list" allowBlank="1" showInputMessage="1" prompt="プルダウン選択もしくは、直接入力" xr:uid="{4C1DFB1E-5661-4DEE-9472-774FAD8FD2EF}">
          <x14:formula1>
            <xm:f>①インボイス_パッキングリスト!$A$19</xm:f>
          </x14:formula1>
          <xm:sqref>C8:F8</xm:sqref>
        </x14:dataValidation>
        <x14:dataValidation type="list" allowBlank="1" showInputMessage="1" prompt="プルダウン選択もしくは、直接入力" xr:uid="{983BF9F5-030B-4A13-A2A6-63DCEAB127C1}">
          <x14:formula1>
            <xm:f>①インボイス_パッキングリスト!$L$19</xm:f>
          </x14:formula1>
          <xm:sqref>H8:J8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2" tint="-9.9978637043366805E-2"/>
  </sheetPr>
  <dimension ref="B1:D101"/>
  <sheetViews>
    <sheetView view="pageBreakPreview" zoomScaleNormal="100" zoomScaleSheetLayoutView="100" workbookViewId="0"/>
  </sheetViews>
  <sheetFormatPr defaultColWidth="9.140625" defaultRowHeight="12.75"/>
  <cols>
    <col min="1" max="1" width="2.42578125" style="8" customWidth="1"/>
    <col min="2" max="2" width="29.7109375" style="7" customWidth="1"/>
    <col min="3" max="4" width="28.7109375" style="7" customWidth="1"/>
    <col min="5" max="16384" width="9.140625" style="8"/>
  </cols>
  <sheetData>
    <row r="1" spans="2:4" ht="13.5" thickBot="1"/>
    <row r="2" spans="2:4">
      <c r="B2" s="9" t="s">
        <v>1</v>
      </c>
      <c r="C2" s="10" t="s">
        <v>2</v>
      </c>
      <c r="D2" s="11" t="s">
        <v>3</v>
      </c>
    </row>
    <row r="3" spans="2:4">
      <c r="B3" s="12"/>
      <c r="C3" s="13"/>
      <c r="D3" s="14"/>
    </row>
    <row r="4" spans="2:4">
      <c r="B4" s="15"/>
      <c r="C4" s="16"/>
      <c r="D4" s="17"/>
    </row>
    <row r="5" spans="2:4">
      <c r="B5" s="15"/>
      <c r="C5" s="16"/>
      <c r="D5" s="17"/>
    </row>
    <row r="6" spans="2:4">
      <c r="B6" s="15"/>
      <c r="C6" s="18"/>
      <c r="D6" s="17"/>
    </row>
    <row r="7" spans="2:4">
      <c r="B7" s="15"/>
      <c r="C7" s="16"/>
      <c r="D7" s="17"/>
    </row>
    <row r="8" spans="2:4">
      <c r="B8" s="15"/>
      <c r="C8" s="16"/>
      <c r="D8" s="17"/>
    </row>
    <row r="9" spans="2:4">
      <c r="B9" s="15"/>
      <c r="C9" s="16"/>
      <c r="D9" s="17"/>
    </row>
    <row r="10" spans="2:4">
      <c r="B10" s="15"/>
      <c r="C10" s="16"/>
      <c r="D10" s="17"/>
    </row>
    <row r="11" spans="2:4">
      <c r="B11" s="15"/>
      <c r="C11" s="16"/>
      <c r="D11" s="17"/>
    </row>
    <row r="12" spans="2:4">
      <c r="B12" s="15"/>
      <c r="C12" s="18"/>
      <c r="D12" s="17"/>
    </row>
    <row r="13" spans="2:4">
      <c r="B13" s="15"/>
      <c r="C13" s="16"/>
      <c r="D13" s="17"/>
    </row>
    <row r="14" spans="2:4">
      <c r="B14" s="15"/>
      <c r="C14" s="16"/>
      <c r="D14" s="17"/>
    </row>
    <row r="15" spans="2:4">
      <c r="B15" s="15"/>
      <c r="C15" s="16"/>
      <c r="D15" s="17"/>
    </row>
    <row r="16" spans="2:4">
      <c r="B16" s="15"/>
      <c r="C16" s="16"/>
      <c r="D16" s="17"/>
    </row>
    <row r="17" spans="2:4">
      <c r="B17" s="15"/>
      <c r="C17" s="16"/>
      <c r="D17" s="17"/>
    </row>
    <row r="18" spans="2:4">
      <c r="B18" s="15"/>
      <c r="C18" s="18"/>
      <c r="D18" s="17"/>
    </row>
    <row r="19" spans="2:4">
      <c r="B19" s="15"/>
      <c r="C19" s="16"/>
      <c r="D19" s="17"/>
    </row>
    <row r="20" spans="2:4">
      <c r="B20" s="15"/>
      <c r="C20" s="16"/>
      <c r="D20" s="17"/>
    </row>
    <row r="21" spans="2:4">
      <c r="B21" s="15"/>
      <c r="C21" s="16"/>
      <c r="D21" s="17"/>
    </row>
    <row r="22" spans="2:4">
      <c r="B22" s="15"/>
      <c r="C22" s="16"/>
      <c r="D22" s="17"/>
    </row>
    <row r="23" spans="2:4">
      <c r="B23" s="15"/>
      <c r="C23" s="16"/>
      <c r="D23" s="17"/>
    </row>
    <row r="24" spans="2:4">
      <c r="B24" s="15"/>
      <c r="C24" s="18"/>
      <c r="D24" s="17"/>
    </row>
    <row r="25" spans="2:4">
      <c r="B25" s="15"/>
      <c r="C25" s="16"/>
      <c r="D25" s="17"/>
    </row>
    <row r="26" spans="2:4">
      <c r="B26" s="15"/>
      <c r="C26" s="16"/>
      <c r="D26" s="17"/>
    </row>
    <row r="27" spans="2:4">
      <c r="B27" s="15"/>
      <c r="C27" s="16"/>
      <c r="D27" s="17"/>
    </row>
    <row r="28" spans="2:4">
      <c r="B28" s="15"/>
      <c r="C28" s="16"/>
      <c r="D28" s="17"/>
    </row>
    <row r="29" spans="2:4">
      <c r="B29" s="15"/>
      <c r="C29" s="16"/>
      <c r="D29" s="17"/>
    </row>
    <row r="30" spans="2:4">
      <c r="B30" s="15"/>
      <c r="C30" s="18"/>
      <c r="D30" s="17"/>
    </row>
    <row r="31" spans="2:4">
      <c r="B31" s="15"/>
      <c r="C31" s="16"/>
      <c r="D31" s="17"/>
    </row>
    <row r="32" spans="2:4">
      <c r="B32" s="15"/>
      <c r="C32" s="16"/>
      <c r="D32" s="17"/>
    </row>
    <row r="33" spans="2:4">
      <c r="B33" s="15"/>
      <c r="C33" s="16"/>
      <c r="D33" s="17"/>
    </row>
    <row r="34" spans="2:4">
      <c r="B34" s="15"/>
      <c r="C34" s="16"/>
      <c r="D34" s="17"/>
    </row>
    <row r="35" spans="2:4">
      <c r="B35" s="15"/>
      <c r="C35" s="16"/>
      <c r="D35" s="17"/>
    </row>
    <row r="36" spans="2:4">
      <c r="B36" s="15"/>
      <c r="C36" s="18"/>
      <c r="D36" s="17"/>
    </row>
    <row r="37" spans="2:4">
      <c r="B37" s="15"/>
      <c r="C37" s="16"/>
      <c r="D37" s="17"/>
    </row>
    <row r="38" spans="2:4">
      <c r="B38" s="15"/>
      <c r="C38" s="16"/>
      <c r="D38" s="17"/>
    </row>
    <row r="39" spans="2:4">
      <c r="B39" s="15"/>
      <c r="C39" s="16"/>
      <c r="D39" s="17"/>
    </row>
    <row r="40" spans="2:4">
      <c r="B40" s="15"/>
      <c r="C40" s="16"/>
      <c r="D40" s="17"/>
    </row>
    <row r="41" spans="2:4">
      <c r="B41" s="15"/>
      <c r="C41" s="16"/>
      <c r="D41" s="17"/>
    </row>
    <row r="42" spans="2:4">
      <c r="B42" s="15"/>
      <c r="C42" s="18"/>
      <c r="D42" s="17"/>
    </row>
    <row r="43" spans="2:4">
      <c r="B43" s="15"/>
      <c r="C43" s="16"/>
      <c r="D43" s="17"/>
    </row>
    <row r="44" spans="2:4">
      <c r="B44" s="15"/>
      <c r="C44" s="16"/>
      <c r="D44" s="17"/>
    </row>
    <row r="45" spans="2:4">
      <c r="B45" s="15"/>
      <c r="C45" s="16"/>
      <c r="D45" s="17"/>
    </row>
    <row r="46" spans="2:4">
      <c r="B46" s="15"/>
      <c r="C46" s="16"/>
      <c r="D46" s="17"/>
    </row>
    <row r="47" spans="2:4">
      <c r="B47" s="15"/>
      <c r="C47" s="16"/>
      <c r="D47" s="17"/>
    </row>
    <row r="48" spans="2:4">
      <c r="B48" s="15"/>
      <c r="C48" s="18"/>
      <c r="D48" s="17"/>
    </row>
    <row r="49" spans="2:4">
      <c r="B49" s="15"/>
      <c r="C49" s="16"/>
      <c r="D49" s="17"/>
    </row>
    <row r="50" spans="2:4">
      <c r="B50" s="15"/>
      <c r="C50" s="16"/>
      <c r="D50" s="17"/>
    </row>
    <row r="51" spans="2:4">
      <c r="B51" s="15"/>
      <c r="C51" s="16"/>
      <c r="D51" s="17"/>
    </row>
    <row r="52" spans="2:4">
      <c r="B52" s="15"/>
      <c r="C52" s="16"/>
      <c r="D52" s="17"/>
    </row>
    <row r="53" spans="2:4" ht="13.5" thickBot="1">
      <c r="B53" s="20"/>
      <c r="C53" s="21"/>
      <c r="D53" s="22"/>
    </row>
    <row r="54" spans="2:4">
      <c r="B54" s="68"/>
      <c r="C54" s="69"/>
      <c r="D54" s="70"/>
    </row>
    <row r="55" spans="2:4">
      <c r="B55" s="15"/>
      <c r="C55" s="16"/>
      <c r="D55" s="17"/>
    </row>
    <row r="56" spans="2:4">
      <c r="B56" s="15"/>
      <c r="C56" s="16"/>
      <c r="D56" s="17"/>
    </row>
    <row r="57" spans="2:4">
      <c r="B57" s="15"/>
      <c r="C57" s="16"/>
      <c r="D57" s="17"/>
    </row>
    <row r="58" spans="2:4">
      <c r="B58" s="15"/>
      <c r="C58" s="16"/>
      <c r="D58" s="17"/>
    </row>
    <row r="59" spans="2:4">
      <c r="B59" s="15"/>
      <c r="C59" s="16"/>
      <c r="D59" s="17"/>
    </row>
    <row r="60" spans="2:4">
      <c r="B60" s="15"/>
      <c r="C60" s="16"/>
      <c r="D60" s="17"/>
    </row>
    <row r="61" spans="2:4">
      <c r="B61" s="15"/>
      <c r="C61" s="16"/>
      <c r="D61" s="17"/>
    </row>
    <row r="62" spans="2:4">
      <c r="B62" s="15"/>
      <c r="C62" s="16"/>
      <c r="D62" s="17"/>
    </row>
    <row r="63" spans="2:4">
      <c r="B63" s="15"/>
      <c r="C63" s="16"/>
      <c r="D63" s="17"/>
    </row>
    <row r="64" spans="2:4">
      <c r="B64" s="15"/>
      <c r="C64" s="16"/>
      <c r="D64" s="17"/>
    </row>
    <row r="65" spans="2:4">
      <c r="B65" s="15"/>
      <c r="C65" s="16"/>
      <c r="D65" s="17"/>
    </row>
    <row r="66" spans="2:4">
      <c r="B66" s="15"/>
      <c r="C66" s="16"/>
      <c r="D66" s="17"/>
    </row>
    <row r="67" spans="2:4">
      <c r="B67" s="15"/>
      <c r="C67" s="16"/>
      <c r="D67" s="17"/>
    </row>
    <row r="68" spans="2:4">
      <c r="B68" s="15"/>
      <c r="C68" s="16"/>
      <c r="D68" s="17"/>
    </row>
    <row r="69" spans="2:4">
      <c r="B69" s="15"/>
      <c r="C69" s="16"/>
      <c r="D69" s="17"/>
    </row>
    <row r="70" spans="2:4">
      <c r="B70" s="15"/>
      <c r="C70" s="16"/>
      <c r="D70" s="17"/>
    </row>
    <row r="71" spans="2:4">
      <c r="B71" s="15"/>
      <c r="C71" s="16"/>
      <c r="D71" s="17"/>
    </row>
    <row r="72" spans="2:4">
      <c r="B72" s="15"/>
      <c r="C72" s="16"/>
      <c r="D72" s="17"/>
    </row>
    <row r="73" spans="2:4">
      <c r="B73" s="15"/>
      <c r="C73" s="16"/>
      <c r="D73" s="17"/>
    </row>
    <row r="74" spans="2:4">
      <c r="B74" s="15"/>
      <c r="C74" s="16"/>
      <c r="D74" s="17"/>
    </row>
    <row r="75" spans="2:4">
      <c r="B75" s="15"/>
      <c r="C75" s="16"/>
      <c r="D75" s="17"/>
    </row>
    <row r="76" spans="2:4">
      <c r="B76" s="15"/>
      <c r="C76" s="16"/>
      <c r="D76" s="19"/>
    </row>
    <row r="77" spans="2:4">
      <c r="B77" s="15"/>
      <c r="C77" s="16"/>
      <c r="D77" s="17"/>
    </row>
    <row r="78" spans="2:4">
      <c r="B78" s="15"/>
      <c r="C78" s="16"/>
      <c r="D78" s="17"/>
    </row>
    <row r="79" spans="2:4">
      <c r="B79" s="15"/>
      <c r="C79" s="16"/>
      <c r="D79" s="17"/>
    </row>
    <row r="80" spans="2:4">
      <c r="B80" s="15"/>
      <c r="C80" s="16"/>
      <c r="D80" s="19"/>
    </row>
    <row r="81" spans="2:4">
      <c r="B81" s="15"/>
      <c r="C81" s="16"/>
      <c r="D81" s="17"/>
    </row>
    <row r="82" spans="2:4">
      <c r="B82" s="15"/>
      <c r="C82" s="16"/>
      <c r="D82" s="17"/>
    </row>
    <row r="83" spans="2:4">
      <c r="B83" s="15"/>
      <c r="C83" s="16"/>
      <c r="D83" s="19"/>
    </row>
    <row r="84" spans="2:4">
      <c r="B84" s="15"/>
      <c r="C84" s="16"/>
      <c r="D84" s="17"/>
    </row>
    <row r="85" spans="2:4">
      <c r="B85" s="15"/>
      <c r="C85" s="16"/>
      <c r="D85" s="17"/>
    </row>
    <row r="86" spans="2:4">
      <c r="B86" s="15"/>
      <c r="C86" s="16"/>
      <c r="D86" s="17"/>
    </row>
    <row r="87" spans="2:4">
      <c r="B87" s="15"/>
      <c r="C87" s="16"/>
      <c r="D87" s="19"/>
    </row>
    <row r="88" spans="2:4">
      <c r="B88" s="15"/>
      <c r="C88" s="16"/>
      <c r="D88" s="17"/>
    </row>
    <row r="89" spans="2:4">
      <c r="B89" s="15"/>
      <c r="C89" s="16"/>
      <c r="D89" s="17"/>
    </row>
    <row r="90" spans="2:4">
      <c r="B90" s="15"/>
      <c r="C90" s="16"/>
      <c r="D90" s="17"/>
    </row>
    <row r="91" spans="2:4">
      <c r="B91" s="15"/>
      <c r="C91" s="16"/>
      <c r="D91" s="17"/>
    </row>
    <row r="92" spans="2:4">
      <c r="B92" s="15"/>
      <c r="C92" s="16"/>
      <c r="D92" s="17"/>
    </row>
    <row r="93" spans="2:4">
      <c r="B93" s="15"/>
      <c r="C93" s="16"/>
      <c r="D93" s="17"/>
    </row>
    <row r="94" spans="2:4">
      <c r="B94" s="15"/>
      <c r="C94" s="16"/>
      <c r="D94" s="17"/>
    </row>
    <row r="95" spans="2:4">
      <c r="B95" s="15"/>
      <c r="C95" s="16"/>
      <c r="D95" s="17"/>
    </row>
    <row r="96" spans="2:4">
      <c r="B96" s="15"/>
      <c r="C96" s="16"/>
      <c r="D96" s="17"/>
    </row>
    <row r="97" spans="2:4">
      <c r="B97" s="15"/>
      <c r="C97" s="16"/>
      <c r="D97" s="17"/>
    </row>
    <row r="98" spans="2:4">
      <c r="B98" s="15"/>
      <c r="C98" s="16"/>
      <c r="D98" s="17"/>
    </row>
    <row r="99" spans="2:4">
      <c r="B99" s="15"/>
      <c r="C99" s="16"/>
      <c r="D99" s="17"/>
    </row>
    <row r="100" spans="2:4">
      <c r="B100" s="15"/>
      <c r="C100" s="16"/>
      <c r="D100" s="17"/>
    </row>
    <row r="101" spans="2:4" ht="13.5" thickBot="1">
      <c r="B101" s="20"/>
      <c r="C101" s="21"/>
      <c r="D101" s="22"/>
    </row>
  </sheetData>
  <sheetProtection algorithmName="SHA-512" hashValue="9cq3KZ7A2m7JPkAj1FxDnArECB8XuCEaux8bEgoitBYlEt3cLVtcvsmGoLD8loNsyj3lBINOw6Zxsp6E8PCJug==" saltValue="tO2hncmkl+WRDA5w84jtzw==" spinCount="100000" sheet="1" objects="1" scenarios="1" selectLockedCells="1" selectUnlockedCells="1"/>
  <phoneticPr fontId="34"/>
  <pageMargins left="0.78740157480314965" right="0.78740157480314965" top="0.98425196850393704" bottom="0.98425196850393704" header="0.51181102362204722" footer="0.51181102362204722"/>
  <pageSetup paperSize="9" orientation="portrait" r:id="rId1"/>
  <headerFooter alignWithMargins="0"/>
  <rowBreaks count="1" manualBreakCount="1">
    <brk id="5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855FC-5753-40DA-BD9E-73138CBF806D}">
  <sheetPr codeName="Sheet7">
    <tabColor rgb="FF57375D"/>
  </sheetPr>
  <dimension ref="A1:G56"/>
  <sheetViews>
    <sheetView showGridLines="0" view="pageBreakPreview" zoomScaleNormal="100" zoomScaleSheetLayoutView="100" workbookViewId="0">
      <selection activeCell="C12" sqref="C12"/>
    </sheetView>
  </sheetViews>
  <sheetFormatPr defaultRowHeight="16.5"/>
  <cols>
    <col min="1" max="1" width="15.42578125" style="238" bestFit="1" customWidth="1"/>
    <col min="2" max="2" width="4.7109375" style="243" customWidth="1"/>
    <col min="3" max="7" width="45.7109375" style="238" customWidth="1"/>
    <col min="8" max="16384" width="9.140625" style="27"/>
  </cols>
  <sheetData>
    <row r="1" spans="1:7">
      <c r="A1" s="236" t="s">
        <v>391</v>
      </c>
      <c r="B1" s="237"/>
      <c r="C1" s="266"/>
      <c r="D1" s="266"/>
    </row>
    <row r="2" spans="1:7">
      <c r="A2" s="239" t="s">
        <v>392</v>
      </c>
      <c r="B2" s="240"/>
      <c r="C2" s="266"/>
      <c r="D2" s="266"/>
      <c r="E2" s="238" t="s">
        <v>393</v>
      </c>
    </row>
    <row r="3" spans="1:7">
      <c r="A3" s="267" t="s">
        <v>394</v>
      </c>
      <c r="B3" s="268"/>
      <c r="C3" s="263"/>
      <c r="D3" s="263"/>
    </row>
    <row r="4" spans="1:7">
      <c r="A4" s="262" t="s">
        <v>395</v>
      </c>
      <c r="B4" s="262"/>
      <c r="C4" s="263"/>
      <c r="D4" s="263"/>
    </row>
    <row r="5" spans="1:7">
      <c r="A5" s="262" t="s">
        <v>399</v>
      </c>
      <c r="B5" s="262"/>
      <c r="C5" s="263"/>
      <c r="D5" s="263"/>
    </row>
    <row r="6" spans="1:7">
      <c r="A6" s="262" t="s">
        <v>396</v>
      </c>
      <c r="B6" s="262"/>
      <c r="C6" s="263"/>
      <c r="D6" s="263"/>
    </row>
    <row r="7" spans="1:7">
      <c r="A7" s="262" t="s">
        <v>397</v>
      </c>
      <c r="B7" s="262"/>
      <c r="C7" s="264"/>
      <c r="D7" s="265"/>
    </row>
    <row r="8" spans="1:7">
      <c r="A8" s="241"/>
      <c r="B8" s="241"/>
      <c r="C8" s="242"/>
      <c r="D8" s="242"/>
    </row>
    <row r="9" spans="1:7">
      <c r="A9" s="238" t="s">
        <v>472</v>
      </c>
    </row>
    <row r="10" spans="1:7">
      <c r="A10" s="238" t="s">
        <v>419</v>
      </c>
    </row>
    <row r="11" spans="1:7">
      <c r="A11" s="244"/>
      <c r="B11" s="245"/>
      <c r="C11" s="246" t="s">
        <v>373</v>
      </c>
      <c r="D11" s="246" t="s">
        <v>374</v>
      </c>
      <c r="E11" s="246" t="s">
        <v>375</v>
      </c>
      <c r="F11" s="246" t="s">
        <v>376</v>
      </c>
      <c r="G11" s="246" t="s">
        <v>377</v>
      </c>
    </row>
    <row r="12" spans="1:7" ht="24" customHeight="1">
      <c r="A12" s="247" t="s">
        <v>296</v>
      </c>
      <c r="B12" s="248" t="s">
        <v>263</v>
      </c>
      <c r="C12" s="218"/>
      <c r="D12" s="235"/>
      <c r="E12" s="218"/>
      <c r="F12" s="218"/>
      <c r="G12" s="218"/>
    </row>
    <row r="13" spans="1:7" ht="24" customHeight="1">
      <c r="A13" s="249" t="s">
        <v>388</v>
      </c>
      <c r="B13" s="248" t="s">
        <v>264</v>
      </c>
      <c r="C13" s="218"/>
      <c r="D13" s="218"/>
      <c r="E13" s="218"/>
      <c r="F13" s="218"/>
      <c r="G13" s="218"/>
    </row>
    <row r="14" spans="1:7" ht="24" customHeight="1">
      <c r="A14" s="250" t="s">
        <v>387</v>
      </c>
      <c r="B14" s="248" t="s">
        <v>265</v>
      </c>
      <c r="C14" s="218"/>
      <c r="D14" s="218"/>
      <c r="E14" s="218"/>
      <c r="F14" s="218"/>
      <c r="G14" s="218"/>
    </row>
    <row r="15" spans="1:7" ht="24" customHeight="1">
      <c r="A15" s="251"/>
      <c r="B15" s="248" t="s">
        <v>266</v>
      </c>
      <c r="C15" s="218"/>
      <c r="D15" s="218"/>
      <c r="E15" s="218"/>
      <c r="F15" s="218"/>
      <c r="G15" s="218"/>
    </row>
    <row r="16" spans="1:7" ht="24" customHeight="1">
      <c r="A16" s="252"/>
      <c r="B16" s="248" t="s">
        <v>267</v>
      </c>
      <c r="C16" s="218"/>
      <c r="D16" s="218"/>
      <c r="E16" s="218"/>
      <c r="F16" s="218"/>
      <c r="G16" s="218"/>
    </row>
    <row r="17" spans="1:7" ht="24" customHeight="1"/>
    <row r="18" spans="1:7">
      <c r="A18" s="253"/>
      <c r="B18" s="254"/>
      <c r="C18" s="246" t="s">
        <v>373</v>
      </c>
      <c r="D18" s="246" t="s">
        <v>374</v>
      </c>
      <c r="E18" s="246" t="s">
        <v>375</v>
      </c>
      <c r="F18" s="246" t="s">
        <v>376</v>
      </c>
      <c r="G18" s="246" t="s">
        <v>377</v>
      </c>
    </row>
    <row r="19" spans="1:7" ht="24" customHeight="1">
      <c r="A19" s="255" t="s">
        <v>372</v>
      </c>
      <c r="B19" s="248" t="s">
        <v>263</v>
      </c>
      <c r="C19" s="218" t="s">
        <v>471</v>
      </c>
      <c r="D19" s="218"/>
      <c r="E19" s="218"/>
      <c r="F19" s="218"/>
      <c r="G19" s="218"/>
    </row>
    <row r="20" spans="1:7" ht="24" customHeight="1">
      <c r="A20" s="249" t="s">
        <v>388</v>
      </c>
      <c r="B20" s="248" t="s">
        <v>264</v>
      </c>
      <c r="C20" s="218"/>
      <c r="D20" s="218"/>
      <c r="E20" s="218"/>
      <c r="F20" s="218"/>
      <c r="G20" s="218"/>
    </row>
    <row r="21" spans="1:7" ht="24" customHeight="1">
      <c r="A21" s="250" t="s">
        <v>387</v>
      </c>
      <c r="B21" s="248" t="s">
        <v>265</v>
      </c>
      <c r="C21" s="218"/>
      <c r="D21" s="218"/>
      <c r="E21" s="218"/>
      <c r="F21" s="218"/>
      <c r="G21" s="218"/>
    </row>
    <row r="22" spans="1:7" ht="24" customHeight="1">
      <c r="A22" s="251"/>
      <c r="B22" s="248" t="s">
        <v>266</v>
      </c>
      <c r="C22" s="218"/>
      <c r="D22" s="218"/>
      <c r="E22" s="218"/>
      <c r="F22" s="218"/>
      <c r="G22" s="218"/>
    </row>
    <row r="23" spans="1:7" ht="24" customHeight="1">
      <c r="A23" s="251"/>
      <c r="B23" s="248" t="s">
        <v>267</v>
      </c>
      <c r="C23" s="218"/>
      <c r="D23" s="218"/>
      <c r="E23" s="218"/>
      <c r="F23" s="218"/>
      <c r="G23" s="218"/>
    </row>
    <row r="24" spans="1:7" ht="24" customHeight="1">
      <c r="A24" s="251"/>
      <c r="B24" s="254" t="s">
        <v>268</v>
      </c>
      <c r="C24" s="218"/>
      <c r="D24" s="218"/>
      <c r="E24" s="218"/>
      <c r="F24" s="218"/>
      <c r="G24" s="218"/>
    </row>
    <row r="25" spans="1:7" ht="24" customHeight="1">
      <c r="A25" s="251"/>
      <c r="B25" s="254" t="s">
        <v>269</v>
      </c>
      <c r="C25" s="218"/>
      <c r="D25" s="218"/>
      <c r="E25" s="218"/>
      <c r="F25" s="218"/>
      <c r="G25" s="218"/>
    </row>
    <row r="26" spans="1:7" ht="24" customHeight="1">
      <c r="A26" s="251"/>
      <c r="B26" s="254" t="s">
        <v>270</v>
      </c>
      <c r="C26" s="218"/>
      <c r="D26" s="218"/>
      <c r="E26" s="218"/>
      <c r="F26" s="218"/>
      <c r="G26" s="218"/>
    </row>
    <row r="27" spans="1:7" ht="24" customHeight="1">
      <c r="A27" s="251"/>
      <c r="B27" s="254" t="s">
        <v>271</v>
      </c>
      <c r="C27" s="218"/>
      <c r="D27" s="218"/>
      <c r="E27" s="218"/>
      <c r="F27" s="218"/>
      <c r="G27" s="218"/>
    </row>
    <row r="28" spans="1:7" ht="24" customHeight="1">
      <c r="A28" s="251"/>
      <c r="B28" s="254" t="s">
        <v>272</v>
      </c>
      <c r="C28" s="218"/>
      <c r="D28" s="218"/>
      <c r="E28" s="218"/>
      <c r="F28" s="218"/>
      <c r="G28" s="218"/>
    </row>
    <row r="29" spans="1:7" ht="24" customHeight="1">
      <c r="A29" s="251"/>
      <c r="B29" s="254" t="s">
        <v>273</v>
      </c>
      <c r="C29" s="218"/>
      <c r="D29" s="218"/>
      <c r="E29" s="218"/>
      <c r="F29" s="218"/>
      <c r="G29" s="218"/>
    </row>
    <row r="30" spans="1:7" ht="24" customHeight="1">
      <c r="A30" s="251"/>
      <c r="B30" s="254" t="s">
        <v>274</v>
      </c>
      <c r="C30" s="218"/>
      <c r="D30" s="218"/>
      <c r="E30" s="218"/>
      <c r="F30" s="218"/>
      <c r="G30" s="218"/>
    </row>
    <row r="31" spans="1:7" ht="24" customHeight="1">
      <c r="A31" s="251"/>
      <c r="B31" s="254" t="s">
        <v>275</v>
      </c>
      <c r="C31" s="218"/>
      <c r="D31" s="218"/>
      <c r="E31" s="218"/>
      <c r="F31" s="218"/>
      <c r="G31" s="218"/>
    </row>
    <row r="32" spans="1:7" ht="24" customHeight="1">
      <c r="A32" s="251"/>
      <c r="B32" s="254" t="s">
        <v>276</v>
      </c>
      <c r="C32" s="218"/>
      <c r="D32" s="218"/>
      <c r="E32" s="218"/>
      <c r="F32" s="218"/>
      <c r="G32" s="218"/>
    </row>
    <row r="33" spans="1:7" ht="24" customHeight="1">
      <c r="A33" s="251"/>
      <c r="B33" s="254" t="s">
        <v>277</v>
      </c>
      <c r="C33" s="218"/>
      <c r="D33" s="218"/>
      <c r="E33" s="218"/>
      <c r="F33" s="218"/>
      <c r="G33" s="218"/>
    </row>
    <row r="34" spans="1:7" ht="24" customHeight="1">
      <c r="A34" s="251"/>
      <c r="B34" s="254" t="s">
        <v>278</v>
      </c>
      <c r="C34" s="218"/>
      <c r="D34" s="218"/>
      <c r="E34" s="218"/>
      <c r="F34" s="218"/>
      <c r="G34" s="218"/>
    </row>
    <row r="35" spans="1:7" ht="24" customHeight="1">
      <c r="A35" s="251"/>
      <c r="B35" s="254" t="s">
        <v>279</v>
      </c>
      <c r="C35" s="218"/>
      <c r="D35" s="218"/>
      <c r="E35" s="218"/>
      <c r="F35" s="218"/>
      <c r="G35" s="218"/>
    </row>
    <row r="36" spans="1:7" ht="24" customHeight="1">
      <c r="A36" s="251"/>
      <c r="B36" s="254" t="s">
        <v>280</v>
      </c>
      <c r="C36" s="218"/>
      <c r="D36" s="218"/>
      <c r="E36" s="218"/>
      <c r="F36" s="218"/>
      <c r="G36" s="218"/>
    </row>
    <row r="37" spans="1:7" ht="24" customHeight="1">
      <c r="A37" s="251"/>
      <c r="B37" s="254" t="s">
        <v>281</v>
      </c>
      <c r="C37" s="218"/>
      <c r="D37" s="218"/>
      <c r="E37" s="218"/>
      <c r="F37" s="218"/>
      <c r="G37" s="218"/>
    </row>
    <row r="38" spans="1:7" ht="24" customHeight="1">
      <c r="A38" s="251"/>
      <c r="B38" s="254" t="s">
        <v>282</v>
      </c>
      <c r="C38" s="218"/>
      <c r="D38" s="218"/>
      <c r="E38" s="218"/>
      <c r="F38" s="218"/>
      <c r="G38" s="218"/>
    </row>
    <row r="39" spans="1:7" ht="24" customHeight="1">
      <c r="A39" s="251"/>
      <c r="B39" s="254" t="s">
        <v>283</v>
      </c>
      <c r="C39" s="218"/>
      <c r="D39" s="218"/>
      <c r="E39" s="218"/>
      <c r="F39" s="218"/>
      <c r="G39" s="218"/>
    </row>
    <row r="40" spans="1:7" ht="24" customHeight="1">
      <c r="A40" s="251"/>
      <c r="B40" s="254" t="s">
        <v>284</v>
      </c>
      <c r="C40" s="218"/>
      <c r="D40" s="218"/>
      <c r="E40" s="218"/>
      <c r="F40" s="218"/>
      <c r="G40" s="218"/>
    </row>
    <row r="41" spans="1:7" ht="24" customHeight="1">
      <c r="A41" s="251"/>
      <c r="B41" s="254" t="s">
        <v>285</v>
      </c>
      <c r="C41" s="218"/>
      <c r="D41" s="218"/>
      <c r="E41" s="218"/>
      <c r="F41" s="218"/>
      <c r="G41" s="218"/>
    </row>
    <row r="42" spans="1:7" ht="24" customHeight="1">
      <c r="A42" s="251"/>
      <c r="B42" s="254" t="s">
        <v>286</v>
      </c>
      <c r="C42" s="218"/>
      <c r="D42" s="218"/>
      <c r="E42" s="218"/>
      <c r="F42" s="218"/>
      <c r="G42" s="218"/>
    </row>
    <row r="43" spans="1:7" ht="24" customHeight="1">
      <c r="A43" s="252"/>
      <c r="B43" s="254" t="s">
        <v>287</v>
      </c>
      <c r="C43" s="218"/>
      <c r="D43" s="218"/>
      <c r="E43" s="218"/>
      <c r="F43" s="218"/>
      <c r="G43" s="218"/>
    </row>
    <row r="44" spans="1:7" ht="24" customHeight="1"/>
    <row r="45" spans="1:7" ht="24" customHeight="1"/>
    <row r="46" spans="1:7" ht="24" customHeight="1"/>
    <row r="47" spans="1:7" ht="24" customHeight="1"/>
    <row r="48" spans="1:7" ht="24" customHeight="1"/>
    <row r="49" ht="24" customHeight="1"/>
    <row r="50" ht="24" customHeight="1"/>
    <row r="51" ht="24" customHeight="1"/>
    <row r="52" ht="24" customHeight="1"/>
    <row r="53" ht="24" customHeight="1"/>
    <row r="54" ht="24" customHeight="1"/>
    <row r="55" ht="24" customHeight="1"/>
    <row r="56" ht="24" customHeight="1"/>
  </sheetData>
  <sheetProtection algorithmName="SHA-512" hashValue="vbg76KDzZ88nnBTo/KxVy8U4VQZC3Lusa84sBPHlXvvDFJN7khfd4tF+MBCfv+8tP204S6PUZNGiG1bW9HwygA==" saltValue="C7ccJg5D2ITr3a7snYyIFA==" spinCount="100000" sheet="1" objects="1" scenarios="1" selectLockedCells="1"/>
  <mergeCells count="11">
    <mergeCell ref="A6:B6"/>
    <mergeCell ref="C6:D6"/>
    <mergeCell ref="A7:B7"/>
    <mergeCell ref="C7:D7"/>
    <mergeCell ref="C1:D2"/>
    <mergeCell ref="A3:B3"/>
    <mergeCell ref="C3:D3"/>
    <mergeCell ref="A4:B4"/>
    <mergeCell ref="C4:D4"/>
    <mergeCell ref="A5:B5"/>
    <mergeCell ref="C5:D5"/>
  </mergeCells>
  <phoneticPr fontId="147"/>
  <dataValidations count="1">
    <dataValidation type="textLength" operator="lessThanOrEqual" allowBlank="1" showInputMessage="1" showErrorMessage="1" sqref="C12:G16 C19:G43" xr:uid="{7238BFFD-29A2-4AA0-80AA-EA88E447D7A2}">
      <formula1>56</formula1>
    </dataValidation>
  </dataValidations>
  <pageMargins left="0.25" right="0.25" top="0.75" bottom="0.75" header="0.3" footer="0.3"/>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C776B-3861-475A-9C38-838659050541}">
  <sheetPr codeName="Sheet8"/>
  <dimension ref="A1:G36"/>
  <sheetViews>
    <sheetView workbookViewId="0">
      <selection activeCell="G1" sqref="G1:G6"/>
    </sheetView>
  </sheetViews>
  <sheetFormatPr defaultColWidth="8.85546875" defaultRowHeight="13.5"/>
  <cols>
    <col min="1" max="1" width="35.28515625" style="97" bestFit="1" customWidth="1"/>
    <col min="2" max="2" width="9.28515625" style="97" bestFit="1" customWidth="1"/>
    <col min="3" max="3" width="10.5703125" style="97" bestFit="1" customWidth="1"/>
    <col min="4" max="4" width="5.85546875" style="97" bestFit="1" customWidth="1"/>
    <col min="5" max="16384" width="8.85546875" style="97"/>
  </cols>
  <sheetData>
    <row r="1" spans="1:7">
      <c r="A1" s="97" t="s">
        <v>146</v>
      </c>
      <c r="B1" s="118" t="s">
        <v>147</v>
      </c>
      <c r="C1" s="119" t="s">
        <v>148</v>
      </c>
      <c r="D1" s="118" t="s">
        <v>149</v>
      </c>
      <c r="E1" s="97" t="s">
        <v>150</v>
      </c>
      <c r="F1" s="135" t="s">
        <v>358</v>
      </c>
      <c r="G1" s="234"/>
    </row>
    <row r="2" spans="1:7">
      <c r="A2" s="120" t="s">
        <v>151</v>
      </c>
      <c r="B2" s="118" t="s">
        <v>152</v>
      </c>
      <c r="C2" s="119" t="s">
        <v>153</v>
      </c>
      <c r="D2" s="118" t="s">
        <v>154</v>
      </c>
      <c r="E2" s="97" t="s">
        <v>155</v>
      </c>
      <c r="F2" s="135" t="s">
        <v>359</v>
      </c>
      <c r="G2" s="234"/>
    </row>
    <row r="3" spans="1:7">
      <c r="A3" s="120" t="s">
        <v>156</v>
      </c>
      <c r="B3" s="118" t="s">
        <v>157</v>
      </c>
      <c r="C3" s="119" t="s">
        <v>158</v>
      </c>
      <c r="D3" s="118" t="s">
        <v>159</v>
      </c>
      <c r="E3" s="97" t="s">
        <v>160</v>
      </c>
      <c r="F3" s="135" t="s">
        <v>360</v>
      </c>
      <c r="G3" s="234"/>
    </row>
    <row r="4" spans="1:7">
      <c r="A4" s="120" t="s">
        <v>161</v>
      </c>
      <c r="B4" s="118" t="s">
        <v>162</v>
      </c>
      <c r="C4" s="119" t="s">
        <v>163</v>
      </c>
      <c r="D4" s="118" t="s">
        <v>164</v>
      </c>
      <c r="E4" s="97" t="s">
        <v>165</v>
      </c>
      <c r="F4" s="135" t="s">
        <v>361</v>
      </c>
      <c r="G4" s="234"/>
    </row>
    <row r="5" spans="1:7">
      <c r="A5" s="120" t="s">
        <v>166</v>
      </c>
      <c r="B5" s="118" t="s">
        <v>167</v>
      </c>
      <c r="C5" s="119" t="s">
        <v>168</v>
      </c>
      <c r="D5" s="118" t="s">
        <v>169</v>
      </c>
      <c r="F5" s="135" t="s">
        <v>362</v>
      </c>
      <c r="G5" s="234"/>
    </row>
    <row r="6" spans="1:7">
      <c r="A6" s="120" t="s">
        <v>170</v>
      </c>
      <c r="B6" s="118" t="s">
        <v>171</v>
      </c>
      <c r="C6" s="119" t="s">
        <v>172</v>
      </c>
      <c r="D6" s="118" t="s">
        <v>173</v>
      </c>
      <c r="F6" s="135" t="s">
        <v>363</v>
      </c>
      <c r="G6" s="234"/>
    </row>
    <row r="7" spans="1:7">
      <c r="A7" s="120" t="s">
        <v>174</v>
      </c>
      <c r="B7" s="118" t="s">
        <v>175</v>
      </c>
      <c r="C7" s="119" t="s">
        <v>176</v>
      </c>
      <c r="D7" s="118" t="s">
        <v>177</v>
      </c>
      <c r="F7" s="135" t="s">
        <v>364</v>
      </c>
    </row>
    <row r="8" spans="1:7">
      <c r="A8" s="120" t="s">
        <v>178</v>
      </c>
      <c r="B8" s="118" t="s">
        <v>179</v>
      </c>
      <c r="C8" s="119" t="s">
        <v>180</v>
      </c>
      <c r="D8" s="118" t="s">
        <v>181</v>
      </c>
      <c r="F8" s="135" t="s">
        <v>365</v>
      </c>
    </row>
    <row r="9" spans="1:7">
      <c r="B9" s="118" t="s">
        <v>182</v>
      </c>
      <c r="C9" s="119" t="s">
        <v>183</v>
      </c>
      <c r="D9" s="118" t="s">
        <v>184</v>
      </c>
      <c r="F9" s="135" t="s">
        <v>366</v>
      </c>
    </row>
    <row r="10" spans="1:7">
      <c r="B10" s="118" t="s">
        <v>185</v>
      </c>
      <c r="C10" s="119" t="s">
        <v>186</v>
      </c>
      <c r="D10" s="118" t="s">
        <v>187</v>
      </c>
      <c r="F10" s="135" t="s">
        <v>367</v>
      </c>
    </row>
    <row r="11" spans="1:7">
      <c r="B11" s="118" t="s">
        <v>188</v>
      </c>
      <c r="C11" s="119" t="s">
        <v>189</v>
      </c>
      <c r="D11" s="118" t="s">
        <v>190</v>
      </c>
      <c r="F11" s="135" t="s">
        <v>368</v>
      </c>
    </row>
    <row r="12" spans="1:7">
      <c r="B12" s="118" t="s">
        <v>191</v>
      </c>
      <c r="C12" s="119" t="s">
        <v>192</v>
      </c>
      <c r="D12" s="118" t="s">
        <v>193</v>
      </c>
    </row>
    <row r="13" spans="1:7">
      <c r="B13" s="118" t="s">
        <v>194</v>
      </c>
      <c r="C13" s="119" t="s">
        <v>195</v>
      </c>
      <c r="D13" s="118" t="s">
        <v>196</v>
      </c>
    </row>
    <row r="14" spans="1:7">
      <c r="B14" s="118" t="s">
        <v>197</v>
      </c>
      <c r="C14" s="119" t="s">
        <v>198</v>
      </c>
      <c r="D14" s="118" t="s">
        <v>199</v>
      </c>
    </row>
    <row r="15" spans="1:7">
      <c r="B15" s="118" t="s">
        <v>200</v>
      </c>
      <c r="C15" s="119" t="s">
        <v>201</v>
      </c>
      <c r="D15" s="118" t="s">
        <v>202</v>
      </c>
    </row>
    <row r="16" spans="1:7">
      <c r="B16" s="118" t="s">
        <v>203</v>
      </c>
      <c r="C16" s="119" t="s">
        <v>204</v>
      </c>
      <c r="D16" s="118" t="s">
        <v>205</v>
      </c>
    </row>
    <row r="17" spans="2:4">
      <c r="B17" s="118" t="s">
        <v>206</v>
      </c>
      <c r="C17" s="119" t="s">
        <v>207</v>
      </c>
      <c r="D17" s="118" t="s">
        <v>208</v>
      </c>
    </row>
    <row r="18" spans="2:4">
      <c r="B18" s="118" t="s">
        <v>209</v>
      </c>
      <c r="C18" s="119" t="s">
        <v>210</v>
      </c>
      <c r="D18" s="118" t="s">
        <v>211</v>
      </c>
    </row>
    <row r="19" spans="2:4">
      <c r="B19" s="118" t="s">
        <v>212</v>
      </c>
      <c r="C19" s="119" t="s">
        <v>210</v>
      </c>
      <c r="D19" s="118" t="s">
        <v>213</v>
      </c>
    </row>
    <row r="20" spans="2:4">
      <c r="B20" s="118" t="s">
        <v>214</v>
      </c>
      <c r="C20" s="119" t="s">
        <v>215</v>
      </c>
      <c r="D20" s="118" t="s">
        <v>216</v>
      </c>
    </row>
    <row r="21" spans="2:4">
      <c r="B21" s="118" t="s">
        <v>217</v>
      </c>
      <c r="C21" s="119" t="s">
        <v>218</v>
      </c>
      <c r="D21" s="118" t="s">
        <v>219</v>
      </c>
    </row>
    <row r="22" spans="2:4">
      <c r="B22" s="118" t="s">
        <v>220</v>
      </c>
      <c r="C22" s="119" t="s">
        <v>221</v>
      </c>
      <c r="D22" s="118" t="s">
        <v>222</v>
      </c>
    </row>
    <row r="23" spans="2:4">
      <c r="B23" s="118" t="s">
        <v>223</v>
      </c>
      <c r="C23" s="119" t="s">
        <v>224</v>
      </c>
      <c r="D23" s="118" t="s">
        <v>225</v>
      </c>
    </row>
    <row r="24" spans="2:4">
      <c r="B24" s="118" t="s">
        <v>226</v>
      </c>
      <c r="C24" s="119" t="s">
        <v>227</v>
      </c>
      <c r="D24" s="118" t="s">
        <v>228</v>
      </c>
    </row>
    <row r="25" spans="2:4">
      <c r="B25" s="118" t="s">
        <v>229</v>
      </c>
      <c r="C25" s="119" t="s">
        <v>227</v>
      </c>
      <c r="D25" s="118" t="s">
        <v>230</v>
      </c>
    </row>
    <row r="26" spans="2:4">
      <c r="B26" s="118" t="s">
        <v>231</v>
      </c>
      <c r="C26" s="118" t="s">
        <v>232</v>
      </c>
      <c r="D26" s="118" t="s">
        <v>233</v>
      </c>
    </row>
    <row r="27" spans="2:4">
      <c r="B27" s="118" t="s">
        <v>234</v>
      </c>
      <c r="C27" s="119" t="s">
        <v>235</v>
      </c>
      <c r="D27" s="118" t="s">
        <v>236</v>
      </c>
    </row>
    <row r="28" spans="2:4">
      <c r="B28" s="118" t="s">
        <v>237</v>
      </c>
      <c r="C28" s="118" t="s">
        <v>238</v>
      </c>
      <c r="D28" s="118" t="s">
        <v>239</v>
      </c>
    </row>
    <row r="29" spans="2:4">
      <c r="B29" s="118" t="s">
        <v>240</v>
      </c>
      <c r="C29" s="119" t="s">
        <v>241</v>
      </c>
      <c r="D29" s="118" t="s">
        <v>242</v>
      </c>
    </row>
    <row r="30" spans="2:4" ht="21">
      <c r="B30" s="118" t="s">
        <v>243</v>
      </c>
      <c r="C30" s="119" t="s">
        <v>244</v>
      </c>
      <c r="D30" s="118" t="s">
        <v>245</v>
      </c>
    </row>
    <row r="31" spans="2:4">
      <c r="B31" s="118" t="s">
        <v>246</v>
      </c>
      <c r="C31" s="119" t="s">
        <v>247</v>
      </c>
      <c r="D31" s="118" t="s">
        <v>248</v>
      </c>
    </row>
    <row r="32" spans="2:4">
      <c r="B32" s="118" t="s">
        <v>249</v>
      </c>
      <c r="C32" s="119" t="s">
        <v>250</v>
      </c>
      <c r="D32" s="118" t="s">
        <v>251</v>
      </c>
    </row>
    <row r="33" spans="2:4" ht="21">
      <c r="B33" s="118" t="s">
        <v>252</v>
      </c>
      <c r="C33" s="118" t="s">
        <v>252</v>
      </c>
      <c r="D33" s="118" t="s">
        <v>253</v>
      </c>
    </row>
    <row r="34" spans="2:4">
      <c r="B34" s="118" t="s">
        <v>254</v>
      </c>
      <c r="C34" s="118" t="s">
        <v>254</v>
      </c>
      <c r="D34" s="118" t="s">
        <v>255</v>
      </c>
    </row>
    <row r="35" spans="2:4">
      <c r="B35" s="118" t="s">
        <v>256</v>
      </c>
      <c r="C35" s="118" t="s">
        <v>257</v>
      </c>
      <c r="D35" s="118" t="s">
        <v>258</v>
      </c>
    </row>
    <row r="36" spans="2:4">
      <c r="B36" s="118" t="s">
        <v>259</v>
      </c>
      <c r="C36" s="118" t="s">
        <v>259</v>
      </c>
      <c r="D36" s="118" t="s">
        <v>260</v>
      </c>
    </row>
  </sheetData>
  <sheetProtection algorithmName="SHA-512" hashValue="4zWxRYr/Gb12vN/FTFyNAGqudyg9xxw8i4gMvQnt9bOpWHmCTWi7U0OznBVWHFZTv9rxBRxRE7uSrxhyxcXDBQ==" saltValue="IVWAb/1NF2g56MqA/43wSg==" spinCount="100000" sheet="1" objects="1" scenarios="1" selectLockedCells="1"/>
  <phoneticPr fontId="14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AD3E4-D1D4-4155-B0D6-2642888950C2}">
  <sheetPr codeName="Sheet9">
    <tabColor rgb="FFFF3FA4"/>
  </sheetPr>
  <dimension ref="A1:AN134"/>
  <sheetViews>
    <sheetView showGridLines="0" view="pageBreakPreview" topLeftCell="A28" zoomScale="120" zoomScaleNormal="120" zoomScaleSheetLayoutView="120" workbookViewId="0">
      <selection activeCell="T38" sqref="T38:V38"/>
    </sheetView>
  </sheetViews>
  <sheetFormatPr defaultColWidth="8.85546875" defaultRowHeight="18.75"/>
  <cols>
    <col min="1" max="34" width="3" style="112" customWidth="1"/>
    <col min="35" max="35" width="8.85546875" style="98"/>
    <col min="36" max="16384" width="8.85546875" style="97"/>
  </cols>
  <sheetData>
    <row r="1" spans="1:35" s="96" customFormat="1" ht="13.9" customHeight="1">
      <c r="A1" s="108" t="s">
        <v>79</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t="s">
        <v>390</v>
      </c>
      <c r="AH1" s="109"/>
      <c r="AI1" s="95"/>
    </row>
    <row r="2" spans="1:35" s="96" customFormat="1" ht="12" customHeight="1">
      <c r="A2" s="110"/>
      <c r="B2" s="110"/>
      <c r="C2" s="110"/>
      <c r="D2" s="110"/>
      <c r="E2" s="110"/>
      <c r="F2" s="110"/>
      <c r="G2" s="110"/>
      <c r="H2" s="110"/>
      <c r="I2" s="110"/>
      <c r="J2" s="110"/>
      <c r="K2" s="110"/>
      <c r="L2" s="110"/>
      <c r="M2" s="110"/>
      <c r="N2" s="110"/>
      <c r="O2" s="110"/>
      <c r="P2" s="110"/>
      <c r="Q2" s="110"/>
      <c r="AI2" s="95"/>
    </row>
    <row r="3" spans="1:35" s="96" customFormat="1" ht="12" customHeight="1">
      <c r="A3" s="111" t="s">
        <v>81</v>
      </c>
      <c r="B3" s="110"/>
      <c r="C3" s="110"/>
      <c r="D3" s="110"/>
      <c r="E3" s="278"/>
      <c r="F3" s="279"/>
      <c r="G3" s="279"/>
      <c r="H3" s="279"/>
      <c r="I3" s="279"/>
      <c r="J3" s="279"/>
      <c r="K3" s="279"/>
      <c r="L3" s="279"/>
      <c r="M3" s="279"/>
      <c r="N3" s="279"/>
      <c r="O3" s="280"/>
      <c r="P3" s="110"/>
      <c r="Q3" s="110"/>
      <c r="R3" s="275"/>
      <c r="S3" s="276"/>
      <c r="T3" s="276"/>
      <c r="U3" s="276"/>
      <c r="V3" s="276"/>
      <c r="W3" s="276"/>
      <c r="X3" s="276"/>
      <c r="Y3" s="276"/>
      <c r="Z3" s="276"/>
      <c r="AA3" s="276"/>
      <c r="AB3" s="276"/>
      <c r="AC3" s="276"/>
      <c r="AD3" s="276"/>
      <c r="AE3" s="276"/>
      <c r="AF3" s="276"/>
      <c r="AG3" s="276"/>
      <c r="AH3" s="277"/>
      <c r="AI3" s="95"/>
    </row>
    <row r="4" spans="1:35" s="96" customFormat="1" ht="12" customHeight="1">
      <c r="A4" s="111" t="s">
        <v>83</v>
      </c>
      <c r="B4" s="110"/>
      <c r="C4" s="110"/>
      <c r="D4" s="110"/>
      <c r="E4" s="281"/>
      <c r="F4" s="282"/>
      <c r="G4" s="282"/>
      <c r="H4" s="282"/>
      <c r="I4" s="282"/>
      <c r="J4" s="282"/>
      <c r="K4" s="282"/>
      <c r="L4" s="282"/>
      <c r="M4" s="282"/>
      <c r="N4" s="282"/>
      <c r="O4" s="283"/>
      <c r="P4" s="110"/>
      <c r="Q4" s="110"/>
      <c r="R4" s="288" t="str">
        <f>IF(R3="","",VLOOKUP($R$3,情報入力シート!$C$12:$G$16,2,0)&amp;"")</f>
        <v/>
      </c>
      <c r="S4" s="289"/>
      <c r="T4" s="289"/>
      <c r="U4" s="289"/>
      <c r="V4" s="289"/>
      <c r="W4" s="289"/>
      <c r="X4" s="289"/>
      <c r="Y4" s="289"/>
      <c r="Z4" s="289"/>
      <c r="AA4" s="289"/>
      <c r="AB4" s="289"/>
      <c r="AC4" s="289"/>
      <c r="AD4" s="289"/>
      <c r="AE4" s="289"/>
      <c r="AF4" s="289"/>
      <c r="AG4" s="289"/>
      <c r="AH4" s="290"/>
      <c r="AI4" s="95"/>
    </row>
    <row r="5" spans="1:35" s="96" customFormat="1" ht="12" customHeight="1">
      <c r="A5" s="111" t="s">
        <v>86</v>
      </c>
      <c r="B5" s="110"/>
      <c r="C5" s="110"/>
      <c r="D5" s="110"/>
      <c r="E5" s="278"/>
      <c r="F5" s="279"/>
      <c r="G5" s="279"/>
      <c r="H5" s="279"/>
      <c r="I5" s="279"/>
      <c r="J5" s="279"/>
      <c r="K5" s="279"/>
      <c r="L5" s="279"/>
      <c r="M5" s="279"/>
      <c r="N5" s="279"/>
      <c r="O5" s="280"/>
      <c r="P5" s="110"/>
      <c r="Q5" s="110"/>
      <c r="R5" s="288" t="str">
        <f>IF(R3="","",VLOOKUP($R$3,情報入力シート!$C$12:$G$16,3,0)&amp;"")</f>
        <v/>
      </c>
      <c r="S5" s="289"/>
      <c r="T5" s="289"/>
      <c r="U5" s="289"/>
      <c r="V5" s="289"/>
      <c r="W5" s="289"/>
      <c r="X5" s="289"/>
      <c r="Y5" s="289"/>
      <c r="Z5" s="289"/>
      <c r="AA5" s="289"/>
      <c r="AB5" s="289"/>
      <c r="AC5" s="289"/>
      <c r="AD5" s="289"/>
      <c r="AE5" s="289"/>
      <c r="AF5" s="289"/>
      <c r="AG5" s="289"/>
      <c r="AH5" s="290"/>
      <c r="AI5" s="95"/>
    </row>
    <row r="6" spans="1:35" ht="12" customHeight="1">
      <c r="A6" s="111" t="s">
        <v>89</v>
      </c>
      <c r="E6" s="284"/>
      <c r="F6" s="285"/>
      <c r="G6" s="285"/>
      <c r="H6" s="285"/>
      <c r="I6" s="285"/>
      <c r="J6" s="285"/>
      <c r="K6" s="285"/>
      <c r="L6" s="285"/>
      <c r="M6" s="285"/>
      <c r="N6" s="285"/>
      <c r="O6" s="286"/>
      <c r="R6" s="288" t="str">
        <f>IF(R3="","",VLOOKUP($R$3,情報入力シート!$C$12:$G$16,4,0)&amp;"")</f>
        <v/>
      </c>
      <c r="S6" s="289"/>
      <c r="T6" s="289"/>
      <c r="U6" s="289"/>
      <c r="V6" s="289"/>
      <c r="W6" s="289"/>
      <c r="X6" s="289"/>
      <c r="Y6" s="289"/>
      <c r="Z6" s="289"/>
      <c r="AA6" s="289"/>
      <c r="AB6" s="289"/>
      <c r="AC6" s="289"/>
      <c r="AD6" s="289"/>
      <c r="AE6" s="289"/>
      <c r="AF6" s="289"/>
      <c r="AG6" s="289"/>
      <c r="AH6" s="290"/>
    </row>
    <row r="7" spans="1:35" ht="12" customHeight="1">
      <c r="A7" s="111"/>
      <c r="E7" s="113"/>
      <c r="F7" s="113"/>
      <c r="G7" s="113"/>
      <c r="H7" s="113"/>
      <c r="I7" s="113"/>
      <c r="J7" s="113"/>
      <c r="K7" s="113"/>
      <c r="L7" s="113"/>
      <c r="M7" s="113"/>
      <c r="N7" s="113"/>
      <c r="O7" s="113"/>
      <c r="R7" s="291" t="str">
        <f>IF(R3="","",VLOOKUP($R$3,情報入力シート!$C$12:$G$16,5,0)&amp;"")</f>
        <v/>
      </c>
      <c r="S7" s="292"/>
      <c r="T7" s="292"/>
      <c r="U7" s="292"/>
      <c r="V7" s="292"/>
      <c r="W7" s="292"/>
      <c r="X7" s="292"/>
      <c r="Y7" s="292"/>
      <c r="Z7" s="292"/>
      <c r="AA7" s="292"/>
      <c r="AB7" s="292"/>
      <c r="AC7" s="292"/>
      <c r="AD7" s="292"/>
      <c r="AE7" s="292"/>
      <c r="AF7" s="292"/>
      <c r="AG7" s="292"/>
      <c r="AH7" s="293"/>
    </row>
    <row r="8" spans="1:35" ht="12" customHeight="1">
      <c r="A8" s="111"/>
      <c r="E8" s="113"/>
      <c r="F8" s="113"/>
      <c r="G8" s="113"/>
      <c r="H8" s="113"/>
      <c r="I8" s="113"/>
      <c r="J8" s="113"/>
      <c r="K8" s="113"/>
      <c r="L8" s="113"/>
      <c r="M8" s="113"/>
      <c r="N8" s="113"/>
      <c r="O8" s="113"/>
      <c r="R8" s="261"/>
      <c r="S8" s="261"/>
      <c r="T8" s="261"/>
      <c r="U8" s="261"/>
      <c r="V8" s="261"/>
      <c r="W8" s="261"/>
      <c r="X8" s="261"/>
      <c r="Y8" s="261"/>
      <c r="Z8" s="261"/>
      <c r="AA8" s="261"/>
      <c r="AB8" s="261"/>
      <c r="AC8" s="261"/>
      <c r="AD8" s="261"/>
      <c r="AE8" s="261"/>
      <c r="AF8" s="261"/>
      <c r="AG8" s="261"/>
      <c r="AH8" s="261"/>
    </row>
    <row r="9" spans="1:35" s="100" customFormat="1" ht="12" customHeight="1">
      <c r="A9" s="114" t="s">
        <v>91</v>
      </c>
      <c r="B9" s="115"/>
      <c r="C9" s="115"/>
      <c r="D9" s="115"/>
      <c r="E9" s="115"/>
      <c r="F9" s="115"/>
      <c r="G9" s="115"/>
      <c r="H9" s="115"/>
      <c r="I9" s="115"/>
      <c r="J9" s="115"/>
      <c r="K9" s="115"/>
      <c r="L9" s="115"/>
      <c r="M9" s="115"/>
      <c r="N9" s="115"/>
      <c r="O9" s="115"/>
      <c r="P9" s="115"/>
      <c r="Q9" s="115"/>
      <c r="R9" s="155" t="s">
        <v>92</v>
      </c>
      <c r="S9" s="156"/>
      <c r="T9" s="156"/>
      <c r="U9" s="156"/>
      <c r="V9" s="156"/>
      <c r="W9" s="156"/>
      <c r="X9" s="156"/>
      <c r="Y9" s="156"/>
      <c r="Z9" s="156"/>
      <c r="AA9" s="156"/>
      <c r="AB9" s="156"/>
      <c r="AC9" s="156"/>
      <c r="AD9" s="156"/>
      <c r="AE9" s="156"/>
      <c r="AF9" s="156"/>
      <c r="AG9" s="156"/>
      <c r="AH9" s="156"/>
      <c r="AI9" s="101"/>
    </row>
    <row r="10" spans="1:35" ht="12" customHeight="1">
      <c r="A10" s="287"/>
      <c r="B10" s="276"/>
      <c r="C10" s="276"/>
      <c r="D10" s="276"/>
      <c r="E10" s="276"/>
      <c r="F10" s="276"/>
      <c r="G10" s="276"/>
      <c r="H10" s="276"/>
      <c r="I10" s="276"/>
      <c r="J10" s="276"/>
      <c r="K10" s="276"/>
      <c r="L10" s="276"/>
      <c r="M10" s="276"/>
      <c r="N10" s="276"/>
      <c r="O10" s="276"/>
      <c r="P10" s="276"/>
      <c r="Q10" s="277"/>
      <c r="R10" s="287"/>
      <c r="S10" s="276"/>
      <c r="T10" s="276"/>
      <c r="U10" s="276"/>
      <c r="V10" s="276"/>
      <c r="W10" s="276"/>
      <c r="X10" s="276"/>
      <c r="Y10" s="276"/>
      <c r="Z10" s="276"/>
      <c r="AA10" s="276"/>
      <c r="AB10" s="276"/>
      <c r="AC10" s="276"/>
      <c r="AD10" s="276"/>
      <c r="AE10" s="276"/>
      <c r="AF10" s="276"/>
      <c r="AG10" s="276"/>
      <c r="AH10" s="277"/>
    </row>
    <row r="11" spans="1:35" ht="12" customHeight="1">
      <c r="A11" s="288" t="str">
        <f>IF($A$10="","",VLOOKUP($A$10,情報入力シート!$C$19:$G$43,2,0)&amp;"")</f>
        <v/>
      </c>
      <c r="B11" s="289"/>
      <c r="C11" s="289"/>
      <c r="D11" s="289"/>
      <c r="E11" s="289"/>
      <c r="F11" s="289"/>
      <c r="G11" s="289"/>
      <c r="H11" s="289"/>
      <c r="I11" s="289"/>
      <c r="J11" s="289"/>
      <c r="K11" s="289"/>
      <c r="L11" s="289"/>
      <c r="M11" s="289"/>
      <c r="N11" s="289"/>
      <c r="O11" s="289"/>
      <c r="P11" s="289"/>
      <c r="Q11" s="290"/>
      <c r="R11" s="288"/>
      <c r="S11" s="289"/>
      <c r="T11" s="289"/>
      <c r="U11" s="289"/>
      <c r="V11" s="289"/>
      <c r="W11" s="289"/>
      <c r="X11" s="289"/>
      <c r="Y11" s="289"/>
      <c r="Z11" s="289"/>
      <c r="AA11" s="289"/>
      <c r="AB11" s="289"/>
      <c r="AC11" s="289"/>
      <c r="AD11" s="289"/>
      <c r="AE11" s="289"/>
      <c r="AF11" s="289"/>
      <c r="AG11" s="289"/>
      <c r="AH11" s="290"/>
    </row>
    <row r="12" spans="1:35" ht="12" customHeight="1">
      <c r="A12" s="288" t="str">
        <f>IF($A$10="","",VLOOKUP($A$10,情報入力シート!$C$19:$G$43,3,0)&amp;"")</f>
        <v/>
      </c>
      <c r="B12" s="289"/>
      <c r="C12" s="289"/>
      <c r="D12" s="289"/>
      <c r="E12" s="289"/>
      <c r="F12" s="289"/>
      <c r="G12" s="289"/>
      <c r="H12" s="289"/>
      <c r="I12" s="289"/>
      <c r="J12" s="289"/>
      <c r="K12" s="289"/>
      <c r="L12" s="289"/>
      <c r="M12" s="289"/>
      <c r="N12" s="289"/>
      <c r="O12" s="289"/>
      <c r="P12" s="289"/>
      <c r="Q12" s="290"/>
      <c r="R12" s="288"/>
      <c r="S12" s="289"/>
      <c r="T12" s="289"/>
      <c r="U12" s="289"/>
      <c r="V12" s="289"/>
      <c r="W12" s="289"/>
      <c r="X12" s="289"/>
      <c r="Y12" s="289"/>
      <c r="Z12" s="289"/>
      <c r="AA12" s="289"/>
      <c r="AB12" s="289"/>
      <c r="AC12" s="289"/>
      <c r="AD12" s="289"/>
      <c r="AE12" s="289"/>
      <c r="AF12" s="289"/>
      <c r="AG12" s="289"/>
      <c r="AH12" s="290"/>
    </row>
    <row r="13" spans="1:35" ht="12" customHeight="1">
      <c r="A13" s="288" t="str">
        <f>IF($A$10="","",VLOOKUP($A$10,情報入力シート!$C$19:$G$43,4,0)&amp;"")</f>
        <v/>
      </c>
      <c r="B13" s="289"/>
      <c r="C13" s="289"/>
      <c r="D13" s="289"/>
      <c r="E13" s="289"/>
      <c r="F13" s="289"/>
      <c r="G13" s="289"/>
      <c r="H13" s="289"/>
      <c r="I13" s="289"/>
      <c r="J13" s="289"/>
      <c r="K13" s="289"/>
      <c r="L13" s="289"/>
      <c r="M13" s="289"/>
      <c r="N13" s="289"/>
      <c r="O13" s="289"/>
      <c r="P13" s="289"/>
      <c r="Q13" s="290"/>
      <c r="R13" s="288" t="str">
        <f>IF($R$10="","",VLOOKUP($R$10,情報入力シート!$C$19:$G$43,4,0)&amp;"")</f>
        <v/>
      </c>
      <c r="S13" s="289"/>
      <c r="T13" s="289"/>
      <c r="U13" s="289"/>
      <c r="V13" s="289"/>
      <c r="W13" s="289"/>
      <c r="X13" s="289"/>
      <c r="Y13" s="289"/>
      <c r="Z13" s="289"/>
      <c r="AA13" s="289"/>
      <c r="AB13" s="289"/>
      <c r="AC13" s="289"/>
      <c r="AD13" s="289"/>
      <c r="AE13" s="289"/>
      <c r="AF13" s="289"/>
      <c r="AG13" s="289"/>
      <c r="AH13" s="290"/>
    </row>
    <row r="14" spans="1:35" ht="12" customHeight="1">
      <c r="A14" s="291" t="str">
        <f>IF($A$10="","",VLOOKUP($A$10,情報入力シート!$C$19:$G$43,5,0)&amp;"")</f>
        <v/>
      </c>
      <c r="B14" s="292"/>
      <c r="C14" s="292"/>
      <c r="D14" s="292"/>
      <c r="E14" s="292"/>
      <c r="F14" s="292"/>
      <c r="G14" s="292"/>
      <c r="H14" s="292"/>
      <c r="I14" s="292"/>
      <c r="J14" s="292"/>
      <c r="K14" s="292"/>
      <c r="L14" s="292"/>
      <c r="M14" s="292"/>
      <c r="N14" s="292"/>
      <c r="O14" s="292"/>
      <c r="P14" s="292"/>
      <c r="Q14" s="293"/>
      <c r="R14" s="291" t="str">
        <f>IF($R$10="","",VLOOKUP($R$10,情報入力シート!$C$19:$G$43,5,0)&amp;"")</f>
        <v/>
      </c>
      <c r="S14" s="292"/>
      <c r="T14" s="292"/>
      <c r="U14" s="292"/>
      <c r="V14" s="292"/>
      <c r="W14" s="292"/>
      <c r="X14" s="292"/>
      <c r="Y14" s="292"/>
      <c r="Z14" s="292"/>
      <c r="AA14" s="292"/>
      <c r="AB14" s="292"/>
      <c r="AC14" s="292"/>
      <c r="AD14" s="292"/>
      <c r="AE14" s="292"/>
      <c r="AF14" s="292"/>
      <c r="AG14" s="292"/>
      <c r="AH14" s="293"/>
    </row>
    <row r="15" spans="1:35" ht="6" customHeight="1"/>
    <row r="16" spans="1:35" s="99" customFormat="1" ht="12" customHeight="1">
      <c r="A16" s="114" t="s">
        <v>98</v>
      </c>
      <c r="B16" s="114"/>
      <c r="C16" s="114"/>
      <c r="D16" s="114"/>
      <c r="E16" s="114"/>
      <c r="F16" s="114"/>
      <c r="G16" s="114"/>
      <c r="H16" s="114"/>
      <c r="I16" s="114"/>
      <c r="J16" s="114"/>
      <c r="K16" s="114"/>
      <c r="L16" s="114"/>
      <c r="M16" s="114"/>
      <c r="N16" s="114"/>
      <c r="O16" s="114"/>
      <c r="P16" s="114"/>
      <c r="Q16" s="114"/>
      <c r="R16" s="114" t="s">
        <v>99</v>
      </c>
      <c r="S16" s="114"/>
      <c r="T16" s="114"/>
      <c r="U16" s="114"/>
      <c r="V16" s="114"/>
      <c r="W16" s="114"/>
      <c r="X16" s="114"/>
      <c r="Y16" s="114"/>
      <c r="Z16" s="114"/>
      <c r="AA16" s="114"/>
      <c r="AB16" s="114"/>
      <c r="AC16" s="114"/>
      <c r="AD16" s="114"/>
      <c r="AE16" s="114"/>
      <c r="AF16" s="114"/>
      <c r="AG16" s="114"/>
      <c r="AH16" s="114"/>
      <c r="AI16" s="102"/>
    </row>
    <row r="17" spans="1:35" s="103" customFormat="1" ht="12" customHeight="1">
      <c r="A17" s="294" t="s">
        <v>422</v>
      </c>
      <c r="B17" s="295"/>
      <c r="C17" s="295"/>
      <c r="D17" s="295"/>
      <c r="E17" s="295"/>
      <c r="F17" s="295"/>
      <c r="G17" s="295"/>
      <c r="H17" s="295"/>
      <c r="I17" s="295"/>
      <c r="J17" s="295"/>
      <c r="K17" s="295"/>
      <c r="L17" s="295"/>
      <c r="M17" s="295"/>
      <c r="N17" s="295"/>
      <c r="O17" s="295"/>
      <c r="P17" s="296"/>
      <c r="Q17" s="110"/>
      <c r="R17" s="294" t="s">
        <v>422</v>
      </c>
      <c r="S17" s="295"/>
      <c r="T17" s="295"/>
      <c r="U17" s="295"/>
      <c r="V17" s="295"/>
      <c r="W17" s="295"/>
      <c r="X17" s="295"/>
      <c r="Y17" s="295"/>
      <c r="Z17" s="295"/>
      <c r="AA17" s="295"/>
      <c r="AB17" s="295"/>
      <c r="AC17" s="295"/>
      <c r="AD17" s="295"/>
      <c r="AE17" s="295"/>
      <c r="AF17" s="295"/>
      <c r="AG17" s="295"/>
      <c r="AH17" s="296"/>
      <c r="AI17" s="95"/>
    </row>
    <row r="18" spans="1:35" s="99" customFormat="1" ht="12" customHeight="1">
      <c r="A18" s="114" t="s">
        <v>102</v>
      </c>
      <c r="B18" s="114"/>
      <c r="C18" s="114"/>
      <c r="D18" s="114"/>
      <c r="E18" s="114"/>
      <c r="F18" s="114"/>
      <c r="G18" s="114"/>
      <c r="H18" s="114"/>
      <c r="I18" s="114"/>
      <c r="J18" s="114"/>
      <c r="K18" s="114"/>
      <c r="L18" s="114" t="s">
        <v>103</v>
      </c>
      <c r="M18" s="114"/>
      <c r="N18" s="114"/>
      <c r="O18" s="114"/>
      <c r="P18" s="114"/>
      <c r="Q18" s="114"/>
      <c r="R18" s="114" t="s">
        <v>104</v>
      </c>
      <c r="S18" s="114"/>
      <c r="T18" s="114"/>
      <c r="U18" s="114"/>
      <c r="V18" s="114"/>
      <c r="W18" s="114"/>
      <c r="X18" s="114"/>
      <c r="Y18" s="114"/>
      <c r="Z18" s="114"/>
      <c r="AA18" s="114"/>
      <c r="AB18" s="114"/>
      <c r="AC18" s="114"/>
      <c r="AD18" s="114"/>
      <c r="AE18" s="114"/>
      <c r="AF18" s="114"/>
      <c r="AG18" s="114"/>
      <c r="AH18" s="114"/>
      <c r="AI18" s="102"/>
    </row>
    <row r="19" spans="1:35" s="103" customFormat="1" ht="12" customHeight="1">
      <c r="A19" s="294"/>
      <c r="B19" s="295"/>
      <c r="C19" s="295"/>
      <c r="D19" s="295"/>
      <c r="E19" s="295"/>
      <c r="F19" s="295"/>
      <c r="G19" s="295"/>
      <c r="H19" s="295"/>
      <c r="I19" s="295"/>
      <c r="J19" s="296"/>
      <c r="K19" s="110"/>
      <c r="L19" s="294" t="s">
        <v>422</v>
      </c>
      <c r="M19" s="295"/>
      <c r="N19" s="295"/>
      <c r="O19" s="295"/>
      <c r="P19" s="296"/>
      <c r="Q19" s="110"/>
      <c r="R19" s="297" t="s">
        <v>422</v>
      </c>
      <c r="S19" s="298"/>
      <c r="T19" s="298"/>
      <c r="U19" s="298"/>
      <c r="V19" s="298"/>
      <c r="W19" s="298"/>
      <c r="X19" s="298"/>
      <c r="Y19" s="298"/>
      <c r="Z19" s="298"/>
      <c r="AA19" s="298"/>
      <c r="AB19" s="298"/>
      <c r="AC19" s="298"/>
      <c r="AD19" s="298"/>
      <c r="AE19" s="298"/>
      <c r="AF19" s="298"/>
      <c r="AG19" s="298"/>
      <c r="AH19" s="299"/>
      <c r="AI19" s="95"/>
    </row>
    <row r="20" spans="1:35" ht="6" customHeight="1"/>
    <row r="21" spans="1:35" s="137" customFormat="1" ht="25.15" customHeight="1">
      <c r="A21" s="300" t="s">
        <v>475</v>
      </c>
      <c r="B21" s="301"/>
      <c r="C21" s="301"/>
      <c r="D21" s="301"/>
      <c r="E21" s="301"/>
      <c r="F21" s="301"/>
      <c r="G21" s="301"/>
      <c r="H21" s="302" t="s">
        <v>476</v>
      </c>
      <c r="I21" s="303"/>
      <c r="J21" s="303"/>
      <c r="K21" s="303"/>
      <c r="L21" s="303"/>
      <c r="M21" s="303"/>
      <c r="N21" s="303"/>
      <c r="O21" s="303"/>
      <c r="P21" s="303"/>
      <c r="Q21" s="303"/>
      <c r="R21" s="303"/>
      <c r="S21" s="304" t="s">
        <v>479</v>
      </c>
      <c r="T21" s="305"/>
      <c r="U21" s="305"/>
      <c r="V21" s="305"/>
      <c r="W21" s="306"/>
      <c r="X21" s="307" t="s">
        <v>478</v>
      </c>
      <c r="Y21" s="308"/>
      <c r="Z21" s="308"/>
      <c r="AA21" s="308"/>
      <c r="AB21" s="309"/>
      <c r="AC21" s="310" t="s">
        <v>477</v>
      </c>
      <c r="AD21" s="311"/>
      <c r="AE21" s="311"/>
      <c r="AF21" s="311"/>
      <c r="AG21" s="311"/>
      <c r="AH21" s="312"/>
      <c r="AI21" s="136"/>
    </row>
    <row r="22" spans="1:35" ht="13.9" customHeight="1">
      <c r="A22" s="257"/>
      <c r="B22" s="258"/>
      <c r="C22" s="258"/>
      <c r="D22" s="258"/>
      <c r="E22" s="258"/>
      <c r="F22" s="258"/>
      <c r="G22" s="258"/>
      <c r="H22" s="258"/>
      <c r="I22" s="258"/>
      <c r="J22" s="258"/>
      <c r="K22" s="258"/>
      <c r="L22" s="258"/>
      <c r="M22" s="258"/>
      <c r="N22" s="258"/>
      <c r="O22" s="258"/>
      <c r="P22" s="258"/>
      <c r="Q22" s="258"/>
      <c r="R22" s="258"/>
      <c r="S22" s="259"/>
      <c r="T22" s="258"/>
      <c r="U22" s="258"/>
      <c r="V22" s="258"/>
      <c r="W22" s="260"/>
      <c r="X22" s="323"/>
      <c r="Y22" s="324"/>
      <c r="Z22" s="324"/>
      <c r="AA22" s="324"/>
      <c r="AB22" s="325"/>
      <c r="AC22" s="320"/>
      <c r="AD22" s="321"/>
      <c r="AE22" s="321"/>
      <c r="AF22" s="321"/>
      <c r="AG22" s="321"/>
      <c r="AH22" s="322"/>
    </row>
    <row r="23" spans="1:35" s="96" customFormat="1" ht="13.9" customHeight="1">
      <c r="A23" s="269"/>
      <c r="B23" s="274"/>
      <c r="C23" s="274"/>
      <c r="D23" s="274"/>
      <c r="E23" s="274"/>
      <c r="F23" s="274"/>
      <c r="G23" s="274"/>
      <c r="H23" s="271"/>
      <c r="I23" s="271"/>
      <c r="J23" s="271"/>
      <c r="K23" s="271"/>
      <c r="L23" s="271"/>
      <c r="M23" s="271"/>
      <c r="N23" s="271"/>
      <c r="O23" s="271"/>
      <c r="P23" s="271"/>
      <c r="Q23" s="271"/>
      <c r="R23" s="272"/>
      <c r="S23" s="326"/>
      <c r="T23" s="327"/>
      <c r="U23" s="327"/>
      <c r="V23" s="313"/>
      <c r="W23" s="314"/>
      <c r="X23" s="315"/>
      <c r="Y23" s="316"/>
      <c r="Z23" s="317"/>
      <c r="AA23" s="317"/>
      <c r="AB23" s="318"/>
      <c r="AC23" s="319" t="str">
        <f>IF(X23="","",X23)</f>
        <v/>
      </c>
      <c r="AD23" s="319"/>
      <c r="AE23" s="328">
        <f>IF(X23="JPY",INT(S23*Z23),ROUNDDOWN(S23*Z23,2))</f>
        <v>0</v>
      </c>
      <c r="AF23" s="328"/>
      <c r="AG23" s="328"/>
      <c r="AH23" s="329"/>
      <c r="AI23" s="95"/>
    </row>
    <row r="24" spans="1:35" s="96" customFormat="1" ht="13.9" customHeight="1">
      <c r="A24" s="269"/>
      <c r="B24" s="274"/>
      <c r="C24" s="274"/>
      <c r="D24" s="274"/>
      <c r="E24" s="274"/>
      <c r="F24" s="274"/>
      <c r="G24" s="274"/>
      <c r="H24" s="271"/>
      <c r="I24" s="271"/>
      <c r="J24" s="271"/>
      <c r="K24" s="271"/>
      <c r="L24" s="271"/>
      <c r="M24" s="271"/>
      <c r="N24" s="271"/>
      <c r="O24" s="271"/>
      <c r="P24" s="271"/>
      <c r="Q24" s="271"/>
      <c r="R24" s="272"/>
      <c r="S24" s="330"/>
      <c r="T24" s="331"/>
      <c r="U24" s="331"/>
      <c r="V24" s="313"/>
      <c r="W24" s="314"/>
      <c r="X24" s="315"/>
      <c r="Y24" s="316"/>
      <c r="Z24" s="317"/>
      <c r="AA24" s="317"/>
      <c r="AB24" s="318"/>
      <c r="AC24" s="319" t="str">
        <f t="shared" ref="AC24:AC34" si="0">IF(X24="","",X24)</f>
        <v/>
      </c>
      <c r="AD24" s="319"/>
      <c r="AE24" s="328">
        <f>IF(X24="JPY",INT(S24*Z24),ROUNDDOWN(S24*Z24,2))</f>
        <v>0</v>
      </c>
      <c r="AF24" s="328"/>
      <c r="AG24" s="328"/>
      <c r="AH24" s="329"/>
      <c r="AI24" s="95"/>
    </row>
    <row r="25" spans="1:35" s="96" customFormat="1" ht="13.9" customHeight="1">
      <c r="A25" s="269"/>
      <c r="B25" s="274"/>
      <c r="C25" s="274"/>
      <c r="D25" s="274"/>
      <c r="E25" s="274"/>
      <c r="F25" s="274"/>
      <c r="G25" s="274"/>
      <c r="H25" s="271"/>
      <c r="I25" s="271"/>
      <c r="J25" s="271"/>
      <c r="K25" s="271"/>
      <c r="L25" s="271"/>
      <c r="M25" s="271"/>
      <c r="N25" s="271"/>
      <c r="O25" s="271"/>
      <c r="P25" s="271"/>
      <c r="Q25" s="271"/>
      <c r="R25" s="272"/>
      <c r="S25" s="330"/>
      <c r="T25" s="331"/>
      <c r="U25" s="331"/>
      <c r="V25" s="313"/>
      <c r="W25" s="314"/>
      <c r="X25" s="315"/>
      <c r="Y25" s="316"/>
      <c r="Z25" s="317"/>
      <c r="AA25" s="317"/>
      <c r="AB25" s="318"/>
      <c r="AC25" s="319" t="str">
        <f t="shared" si="0"/>
        <v/>
      </c>
      <c r="AD25" s="319"/>
      <c r="AE25" s="328">
        <f t="shared" ref="AE25:AE34" si="1">IF(X25="JPY",INT(S25*Z25),ROUNDDOWN(S25*Z25,2))</f>
        <v>0</v>
      </c>
      <c r="AF25" s="328"/>
      <c r="AG25" s="328"/>
      <c r="AH25" s="329"/>
      <c r="AI25" s="95"/>
    </row>
    <row r="26" spans="1:35" s="96" customFormat="1" ht="13.9" customHeight="1">
      <c r="A26" s="269"/>
      <c r="B26" s="274"/>
      <c r="C26" s="274"/>
      <c r="D26" s="274"/>
      <c r="E26" s="274"/>
      <c r="F26" s="274"/>
      <c r="G26" s="274"/>
      <c r="H26" s="271"/>
      <c r="I26" s="271"/>
      <c r="J26" s="271"/>
      <c r="K26" s="271"/>
      <c r="L26" s="271"/>
      <c r="M26" s="271"/>
      <c r="N26" s="271"/>
      <c r="O26" s="271"/>
      <c r="P26" s="271"/>
      <c r="Q26" s="271"/>
      <c r="R26" s="272"/>
      <c r="S26" s="330"/>
      <c r="T26" s="331"/>
      <c r="U26" s="331"/>
      <c r="V26" s="313"/>
      <c r="W26" s="314"/>
      <c r="X26" s="315"/>
      <c r="Y26" s="316"/>
      <c r="Z26" s="317"/>
      <c r="AA26" s="317"/>
      <c r="AB26" s="318"/>
      <c r="AC26" s="319" t="str">
        <f t="shared" si="0"/>
        <v/>
      </c>
      <c r="AD26" s="319"/>
      <c r="AE26" s="328">
        <f t="shared" si="1"/>
        <v>0</v>
      </c>
      <c r="AF26" s="328"/>
      <c r="AG26" s="328"/>
      <c r="AH26" s="329"/>
      <c r="AI26" s="95"/>
    </row>
    <row r="27" spans="1:35" s="96" customFormat="1" ht="13.9" customHeight="1">
      <c r="A27" s="269"/>
      <c r="B27" s="274"/>
      <c r="C27" s="274"/>
      <c r="D27" s="274"/>
      <c r="E27" s="274"/>
      <c r="F27" s="274"/>
      <c r="G27" s="274"/>
      <c r="H27" s="271"/>
      <c r="I27" s="271"/>
      <c r="J27" s="271"/>
      <c r="K27" s="271"/>
      <c r="L27" s="271"/>
      <c r="M27" s="271"/>
      <c r="N27" s="271"/>
      <c r="O27" s="271"/>
      <c r="P27" s="271"/>
      <c r="Q27" s="271"/>
      <c r="R27" s="272"/>
      <c r="S27" s="330"/>
      <c r="T27" s="331"/>
      <c r="U27" s="331"/>
      <c r="V27" s="313"/>
      <c r="W27" s="314"/>
      <c r="X27" s="315"/>
      <c r="Y27" s="316"/>
      <c r="Z27" s="317"/>
      <c r="AA27" s="317"/>
      <c r="AB27" s="318"/>
      <c r="AC27" s="319" t="str">
        <f t="shared" si="0"/>
        <v/>
      </c>
      <c r="AD27" s="319"/>
      <c r="AE27" s="328">
        <f t="shared" si="1"/>
        <v>0</v>
      </c>
      <c r="AF27" s="328"/>
      <c r="AG27" s="328"/>
      <c r="AH27" s="329"/>
      <c r="AI27" s="95"/>
    </row>
    <row r="28" spans="1:35" s="96" customFormat="1" ht="13.9" customHeight="1">
      <c r="A28" s="269"/>
      <c r="B28" s="270"/>
      <c r="C28" s="270"/>
      <c r="D28" s="270"/>
      <c r="E28" s="270"/>
      <c r="F28" s="270"/>
      <c r="G28" s="270"/>
      <c r="H28" s="273"/>
      <c r="I28" s="273"/>
      <c r="J28" s="273"/>
      <c r="K28" s="273"/>
      <c r="L28" s="273"/>
      <c r="M28" s="273"/>
      <c r="N28" s="273"/>
      <c r="O28" s="273"/>
      <c r="P28" s="273"/>
      <c r="Q28" s="273"/>
      <c r="R28" s="272"/>
      <c r="S28" s="330"/>
      <c r="T28" s="331"/>
      <c r="U28" s="331"/>
      <c r="V28" s="313"/>
      <c r="W28" s="314"/>
      <c r="X28" s="315"/>
      <c r="Y28" s="316"/>
      <c r="Z28" s="317"/>
      <c r="AA28" s="317"/>
      <c r="AB28" s="318"/>
      <c r="AC28" s="319" t="str">
        <f t="shared" si="0"/>
        <v/>
      </c>
      <c r="AD28" s="319"/>
      <c r="AE28" s="328">
        <f t="shared" si="1"/>
        <v>0</v>
      </c>
      <c r="AF28" s="328"/>
      <c r="AG28" s="328"/>
      <c r="AH28" s="329"/>
      <c r="AI28" s="95"/>
    </row>
    <row r="29" spans="1:35" s="96" customFormat="1" ht="13.9" customHeight="1">
      <c r="A29" s="269"/>
      <c r="B29" s="270"/>
      <c r="C29" s="270"/>
      <c r="D29" s="270"/>
      <c r="E29" s="270"/>
      <c r="F29" s="270"/>
      <c r="G29" s="270"/>
      <c r="H29" s="273"/>
      <c r="I29" s="273"/>
      <c r="J29" s="273"/>
      <c r="K29" s="273"/>
      <c r="L29" s="273"/>
      <c r="M29" s="273"/>
      <c r="N29" s="273"/>
      <c r="O29" s="273"/>
      <c r="P29" s="273"/>
      <c r="Q29" s="273"/>
      <c r="R29" s="272"/>
      <c r="S29" s="330"/>
      <c r="T29" s="331"/>
      <c r="U29" s="331"/>
      <c r="V29" s="313"/>
      <c r="W29" s="314"/>
      <c r="X29" s="315"/>
      <c r="Y29" s="316"/>
      <c r="Z29" s="317"/>
      <c r="AA29" s="317"/>
      <c r="AB29" s="318"/>
      <c r="AC29" s="319" t="str">
        <f t="shared" si="0"/>
        <v/>
      </c>
      <c r="AD29" s="319"/>
      <c r="AE29" s="328">
        <f t="shared" si="1"/>
        <v>0</v>
      </c>
      <c r="AF29" s="328"/>
      <c r="AG29" s="328"/>
      <c r="AH29" s="329"/>
      <c r="AI29" s="95"/>
    </row>
    <row r="30" spans="1:35" s="96" customFormat="1" ht="13.9" customHeight="1">
      <c r="A30" s="269"/>
      <c r="B30" s="270"/>
      <c r="C30" s="270"/>
      <c r="D30" s="270"/>
      <c r="E30" s="270"/>
      <c r="F30" s="270"/>
      <c r="G30" s="270"/>
      <c r="H30" s="273"/>
      <c r="I30" s="273"/>
      <c r="J30" s="273"/>
      <c r="K30" s="273"/>
      <c r="L30" s="273"/>
      <c r="M30" s="273"/>
      <c r="N30" s="273"/>
      <c r="O30" s="273"/>
      <c r="P30" s="273"/>
      <c r="Q30" s="273"/>
      <c r="R30" s="272"/>
      <c r="S30" s="330"/>
      <c r="T30" s="331"/>
      <c r="U30" s="331"/>
      <c r="V30" s="313"/>
      <c r="W30" s="314"/>
      <c r="X30" s="315"/>
      <c r="Y30" s="316"/>
      <c r="Z30" s="317"/>
      <c r="AA30" s="317"/>
      <c r="AB30" s="318"/>
      <c r="AC30" s="319" t="str">
        <f t="shared" si="0"/>
        <v/>
      </c>
      <c r="AD30" s="319"/>
      <c r="AE30" s="328">
        <f t="shared" si="1"/>
        <v>0</v>
      </c>
      <c r="AF30" s="328"/>
      <c r="AG30" s="328"/>
      <c r="AH30" s="329"/>
      <c r="AI30" s="95"/>
    </row>
    <row r="31" spans="1:35" s="96" customFormat="1" ht="13.9" customHeight="1">
      <c r="A31" s="269"/>
      <c r="B31" s="270"/>
      <c r="C31" s="270"/>
      <c r="D31" s="270"/>
      <c r="E31" s="270"/>
      <c r="F31" s="270"/>
      <c r="G31" s="270"/>
      <c r="H31" s="273"/>
      <c r="I31" s="273"/>
      <c r="J31" s="273"/>
      <c r="K31" s="273"/>
      <c r="L31" s="273"/>
      <c r="M31" s="273"/>
      <c r="N31" s="273"/>
      <c r="O31" s="273"/>
      <c r="P31" s="273"/>
      <c r="Q31" s="273"/>
      <c r="R31" s="272"/>
      <c r="S31" s="330"/>
      <c r="T31" s="331"/>
      <c r="U31" s="331"/>
      <c r="V31" s="313"/>
      <c r="W31" s="314"/>
      <c r="X31" s="315"/>
      <c r="Y31" s="316"/>
      <c r="Z31" s="317"/>
      <c r="AA31" s="317"/>
      <c r="AB31" s="318"/>
      <c r="AC31" s="319" t="str">
        <f t="shared" si="0"/>
        <v/>
      </c>
      <c r="AD31" s="319"/>
      <c r="AE31" s="328">
        <f t="shared" si="1"/>
        <v>0</v>
      </c>
      <c r="AF31" s="328"/>
      <c r="AG31" s="328"/>
      <c r="AH31" s="329"/>
      <c r="AI31" s="95"/>
    </row>
    <row r="32" spans="1:35" s="96" customFormat="1" ht="13.9" customHeight="1">
      <c r="A32" s="269"/>
      <c r="B32" s="270"/>
      <c r="C32" s="270"/>
      <c r="D32" s="270"/>
      <c r="E32" s="270"/>
      <c r="F32" s="270"/>
      <c r="G32" s="270"/>
      <c r="H32" s="273"/>
      <c r="I32" s="273"/>
      <c r="J32" s="273"/>
      <c r="K32" s="273"/>
      <c r="L32" s="273"/>
      <c r="M32" s="273"/>
      <c r="N32" s="273"/>
      <c r="O32" s="273"/>
      <c r="P32" s="273"/>
      <c r="Q32" s="273"/>
      <c r="R32" s="272"/>
      <c r="S32" s="330"/>
      <c r="T32" s="331"/>
      <c r="U32" s="331"/>
      <c r="V32" s="313"/>
      <c r="W32" s="314"/>
      <c r="X32" s="315"/>
      <c r="Y32" s="316"/>
      <c r="Z32" s="317"/>
      <c r="AA32" s="317"/>
      <c r="AB32" s="318"/>
      <c r="AC32" s="319" t="str">
        <f t="shared" si="0"/>
        <v/>
      </c>
      <c r="AD32" s="319"/>
      <c r="AE32" s="328">
        <f t="shared" si="1"/>
        <v>0</v>
      </c>
      <c r="AF32" s="328"/>
      <c r="AG32" s="328"/>
      <c r="AH32" s="329"/>
      <c r="AI32" s="95"/>
    </row>
    <row r="33" spans="1:35" s="96" customFormat="1" ht="13.9" customHeight="1">
      <c r="A33" s="269"/>
      <c r="B33" s="270"/>
      <c r="C33" s="270"/>
      <c r="D33" s="270"/>
      <c r="E33" s="270"/>
      <c r="F33" s="270"/>
      <c r="G33" s="270"/>
      <c r="H33" s="273"/>
      <c r="I33" s="273"/>
      <c r="J33" s="273"/>
      <c r="K33" s="273"/>
      <c r="L33" s="273"/>
      <c r="M33" s="273"/>
      <c r="N33" s="273"/>
      <c r="O33" s="273"/>
      <c r="P33" s="273"/>
      <c r="Q33" s="273"/>
      <c r="R33" s="272"/>
      <c r="S33" s="330"/>
      <c r="T33" s="331"/>
      <c r="U33" s="331"/>
      <c r="V33" s="313"/>
      <c r="W33" s="314"/>
      <c r="X33" s="315"/>
      <c r="Y33" s="316"/>
      <c r="Z33" s="317"/>
      <c r="AA33" s="317"/>
      <c r="AB33" s="318"/>
      <c r="AC33" s="319" t="str">
        <f t="shared" si="0"/>
        <v/>
      </c>
      <c r="AD33" s="319"/>
      <c r="AE33" s="328">
        <f t="shared" si="1"/>
        <v>0</v>
      </c>
      <c r="AF33" s="328"/>
      <c r="AG33" s="328"/>
      <c r="AH33" s="329"/>
      <c r="AI33" s="95"/>
    </row>
    <row r="34" spans="1:35" s="96" customFormat="1" ht="13.9" customHeight="1">
      <c r="A34" s="269"/>
      <c r="B34" s="270"/>
      <c r="C34" s="270"/>
      <c r="D34" s="270"/>
      <c r="E34" s="270"/>
      <c r="F34" s="270"/>
      <c r="G34" s="270"/>
      <c r="H34" s="273"/>
      <c r="I34" s="273"/>
      <c r="J34" s="273"/>
      <c r="K34" s="273"/>
      <c r="L34" s="273"/>
      <c r="M34" s="273"/>
      <c r="N34" s="273"/>
      <c r="O34" s="273"/>
      <c r="P34" s="273"/>
      <c r="Q34" s="273"/>
      <c r="R34" s="272"/>
      <c r="S34" s="332"/>
      <c r="T34" s="333"/>
      <c r="U34" s="333"/>
      <c r="V34" s="334"/>
      <c r="W34" s="335"/>
      <c r="X34" s="315"/>
      <c r="Y34" s="316"/>
      <c r="Z34" s="336"/>
      <c r="AA34" s="336"/>
      <c r="AB34" s="337"/>
      <c r="AC34" s="338" t="str">
        <f t="shared" si="0"/>
        <v/>
      </c>
      <c r="AD34" s="338"/>
      <c r="AE34" s="339">
        <f t="shared" si="1"/>
        <v>0</v>
      </c>
      <c r="AF34" s="339"/>
      <c r="AG34" s="339"/>
      <c r="AH34" s="340"/>
      <c r="AI34" s="95"/>
    </row>
    <row r="35" spans="1:35" s="96" customFormat="1" ht="13.9" customHeight="1">
      <c r="A35" s="173" t="s">
        <v>118</v>
      </c>
      <c r="B35" s="174"/>
      <c r="C35" s="174"/>
      <c r="D35" s="174"/>
      <c r="E35" s="174"/>
      <c r="F35" s="174"/>
      <c r="G35" s="174"/>
      <c r="H35" s="174"/>
      <c r="I35" s="174"/>
      <c r="J35" s="174"/>
      <c r="K35" s="174"/>
      <c r="L35" s="174"/>
      <c r="M35" s="174"/>
      <c r="N35" s="174"/>
      <c r="O35" s="174"/>
      <c r="P35" s="174"/>
      <c r="Q35" s="174"/>
      <c r="R35" s="174"/>
      <c r="S35" s="356">
        <f>SUM(S23:U34)</f>
        <v>0</v>
      </c>
      <c r="T35" s="357"/>
      <c r="U35" s="357"/>
      <c r="V35" s="358"/>
      <c r="W35" s="359"/>
      <c r="X35" s="360"/>
      <c r="Y35" s="361"/>
      <c r="Z35" s="362"/>
      <c r="AA35" s="362"/>
      <c r="AB35" s="363"/>
      <c r="AC35" s="364" t="str">
        <f>AC24</f>
        <v/>
      </c>
      <c r="AD35" s="364"/>
      <c r="AE35" s="365">
        <f>SUM(AE23:AH34)</f>
        <v>0</v>
      </c>
      <c r="AF35" s="365"/>
      <c r="AG35" s="365"/>
      <c r="AH35" s="366"/>
      <c r="AI35" s="95"/>
    </row>
    <row r="36" spans="1:35" s="96" customFormat="1" ht="13.9" customHeight="1">
      <c r="A36" s="142"/>
      <c r="B36" s="142"/>
      <c r="C36" s="142"/>
      <c r="D36" s="142"/>
      <c r="E36" s="142"/>
      <c r="F36" s="142"/>
      <c r="G36" s="142"/>
      <c r="H36" s="142"/>
      <c r="I36" s="142"/>
      <c r="J36" s="142"/>
      <c r="K36" s="142"/>
      <c r="L36" s="142"/>
      <c r="M36" s="142"/>
      <c r="N36" s="142"/>
      <c r="O36" s="142"/>
      <c r="P36" s="142"/>
      <c r="Q36" s="142"/>
      <c r="R36" s="142"/>
      <c r="S36" s="142"/>
      <c r="T36" s="142"/>
      <c r="U36" s="142"/>
      <c r="V36" s="175"/>
      <c r="W36" s="142"/>
      <c r="X36" s="142"/>
      <c r="Y36" s="142"/>
      <c r="Z36" s="142"/>
      <c r="AA36" s="142"/>
      <c r="AB36" s="142"/>
      <c r="AC36" s="142"/>
      <c r="AD36" s="142"/>
      <c r="AE36" s="142"/>
      <c r="AF36" s="142"/>
      <c r="AG36" s="142"/>
      <c r="AH36" s="142"/>
      <c r="AI36" s="95"/>
    </row>
    <row r="37" spans="1:35" s="139" customFormat="1" ht="25.5" customHeight="1">
      <c r="A37" s="341" t="s">
        <v>119</v>
      </c>
      <c r="B37" s="342"/>
      <c r="C37" s="342"/>
      <c r="D37" s="343" t="s">
        <v>120</v>
      </c>
      <c r="E37" s="344"/>
      <c r="F37" s="344"/>
      <c r="G37" s="344"/>
      <c r="H37" s="344"/>
      <c r="I37" s="344"/>
      <c r="J37" s="344"/>
      <c r="K37" s="344"/>
      <c r="L37" s="344"/>
      <c r="M37" s="344"/>
      <c r="N37" s="345"/>
      <c r="O37" s="346" t="s">
        <v>121</v>
      </c>
      <c r="P37" s="346"/>
      <c r="Q37" s="346"/>
      <c r="R37" s="346"/>
      <c r="S37" s="346"/>
      <c r="T37" s="347" t="s">
        <v>122</v>
      </c>
      <c r="U37" s="348"/>
      <c r="V37" s="348"/>
      <c r="W37" s="348"/>
      <c r="X37" s="349"/>
      <c r="Y37" s="350" t="s">
        <v>123</v>
      </c>
      <c r="Z37" s="351"/>
      <c r="AA37" s="351"/>
      <c r="AB37" s="351"/>
      <c r="AC37" s="352"/>
      <c r="AD37" s="353" t="s">
        <v>474</v>
      </c>
      <c r="AE37" s="354"/>
      <c r="AF37" s="354"/>
      <c r="AG37" s="354"/>
      <c r="AH37" s="355"/>
      <c r="AI37" s="138"/>
    </row>
    <row r="38" spans="1:35" s="96" customFormat="1" ht="13.9" customHeight="1">
      <c r="A38" s="369"/>
      <c r="B38" s="370"/>
      <c r="C38" s="370"/>
      <c r="D38" s="123"/>
      <c r="E38" s="121"/>
      <c r="F38" s="121"/>
      <c r="G38" s="121"/>
      <c r="H38" s="121"/>
      <c r="I38" s="121"/>
      <c r="J38" s="121"/>
      <c r="K38" s="121"/>
      <c r="L38" s="121"/>
      <c r="M38" s="121"/>
      <c r="N38" s="124"/>
      <c r="O38" s="378"/>
      <c r="P38" s="378"/>
      <c r="Q38" s="378"/>
      <c r="R38" s="313"/>
      <c r="S38" s="313"/>
      <c r="T38" s="372"/>
      <c r="U38" s="373"/>
      <c r="V38" s="373"/>
      <c r="W38" s="374"/>
      <c r="X38" s="375"/>
      <c r="Y38" s="376"/>
      <c r="Z38" s="377"/>
      <c r="AA38" s="377"/>
      <c r="AB38" s="367"/>
      <c r="AC38" s="368"/>
      <c r="AD38" s="231"/>
      <c r="AE38" s="132" t="str">
        <f>IF(AD38="","","×")</f>
        <v/>
      </c>
      <c r="AF38" s="232"/>
      <c r="AG38" s="132" t="str">
        <f>IF(AE38="","","×")</f>
        <v/>
      </c>
      <c r="AH38" s="233"/>
      <c r="AI38" s="209">
        <f>AD38*AF38*AH38</f>
        <v>0</v>
      </c>
    </row>
    <row r="39" spans="1:35" s="96" customFormat="1" ht="13.9" customHeight="1">
      <c r="A39" s="369"/>
      <c r="B39" s="370"/>
      <c r="C39" s="370"/>
      <c r="D39" s="123"/>
      <c r="E39" s="121"/>
      <c r="F39" s="121"/>
      <c r="G39" s="121"/>
      <c r="H39" s="121"/>
      <c r="I39" s="121"/>
      <c r="J39" s="121"/>
      <c r="K39" s="121"/>
      <c r="L39" s="121"/>
      <c r="M39" s="121"/>
      <c r="N39" s="124"/>
      <c r="O39" s="371"/>
      <c r="P39" s="371"/>
      <c r="Q39" s="371"/>
      <c r="R39" s="313"/>
      <c r="S39" s="313"/>
      <c r="T39" s="372"/>
      <c r="U39" s="373"/>
      <c r="V39" s="373"/>
      <c r="W39" s="374"/>
      <c r="X39" s="375"/>
      <c r="Y39" s="376"/>
      <c r="Z39" s="377"/>
      <c r="AA39" s="377"/>
      <c r="AB39" s="367"/>
      <c r="AC39" s="368"/>
      <c r="AD39" s="231"/>
      <c r="AE39" s="132" t="str">
        <f t="shared" ref="AE39:AE49" si="2">IF(AD39="","","×")</f>
        <v/>
      </c>
      <c r="AF39" s="232"/>
      <c r="AG39" s="132" t="str">
        <f t="shared" ref="AG39:AG49" si="3">IF(AE39="","","×")</f>
        <v/>
      </c>
      <c r="AH39" s="233"/>
      <c r="AI39" s="210">
        <f t="shared" ref="AI39:AI49" si="4">AD39*AF39*AH39</f>
        <v>0</v>
      </c>
    </row>
    <row r="40" spans="1:35" s="96" customFormat="1" ht="13.9" customHeight="1">
      <c r="A40" s="369"/>
      <c r="B40" s="370"/>
      <c r="C40" s="370"/>
      <c r="D40" s="123"/>
      <c r="E40" s="121"/>
      <c r="F40" s="121"/>
      <c r="G40" s="121"/>
      <c r="H40" s="121"/>
      <c r="I40" s="121"/>
      <c r="J40" s="121"/>
      <c r="K40" s="121"/>
      <c r="L40" s="121"/>
      <c r="M40" s="121"/>
      <c r="N40" s="124"/>
      <c r="O40" s="371"/>
      <c r="P40" s="371"/>
      <c r="Q40" s="371"/>
      <c r="R40" s="313"/>
      <c r="S40" s="313"/>
      <c r="T40" s="372"/>
      <c r="U40" s="373"/>
      <c r="V40" s="373"/>
      <c r="W40" s="374"/>
      <c r="X40" s="375"/>
      <c r="Y40" s="376"/>
      <c r="Z40" s="377"/>
      <c r="AA40" s="377"/>
      <c r="AB40" s="367"/>
      <c r="AC40" s="368"/>
      <c r="AD40" s="231"/>
      <c r="AE40" s="132" t="str">
        <f t="shared" si="2"/>
        <v/>
      </c>
      <c r="AF40" s="232"/>
      <c r="AG40" s="132" t="str">
        <f t="shared" si="3"/>
        <v/>
      </c>
      <c r="AH40" s="233"/>
      <c r="AI40" s="210">
        <f t="shared" si="4"/>
        <v>0</v>
      </c>
    </row>
    <row r="41" spans="1:35" s="96" customFormat="1" ht="13.9" customHeight="1">
      <c r="A41" s="369"/>
      <c r="B41" s="370"/>
      <c r="C41" s="370"/>
      <c r="D41" s="123"/>
      <c r="E41" s="121"/>
      <c r="F41" s="121"/>
      <c r="G41" s="121"/>
      <c r="H41" s="121"/>
      <c r="I41" s="121"/>
      <c r="J41" s="121"/>
      <c r="K41" s="121"/>
      <c r="L41" s="121"/>
      <c r="M41" s="121"/>
      <c r="N41" s="124"/>
      <c r="O41" s="371"/>
      <c r="P41" s="371"/>
      <c r="Q41" s="371"/>
      <c r="R41" s="313"/>
      <c r="S41" s="313"/>
      <c r="T41" s="372"/>
      <c r="U41" s="373"/>
      <c r="V41" s="373"/>
      <c r="W41" s="374"/>
      <c r="X41" s="375"/>
      <c r="Y41" s="376"/>
      <c r="Z41" s="377"/>
      <c r="AA41" s="377"/>
      <c r="AB41" s="367"/>
      <c r="AC41" s="368"/>
      <c r="AD41" s="231"/>
      <c r="AE41" s="132" t="str">
        <f t="shared" si="2"/>
        <v/>
      </c>
      <c r="AF41" s="232"/>
      <c r="AG41" s="132" t="str">
        <f t="shared" si="3"/>
        <v/>
      </c>
      <c r="AH41" s="233"/>
      <c r="AI41" s="210">
        <f t="shared" si="4"/>
        <v>0</v>
      </c>
    </row>
    <row r="42" spans="1:35" s="96" customFormat="1" ht="13.9" customHeight="1">
      <c r="A42" s="369"/>
      <c r="B42" s="370"/>
      <c r="C42" s="370"/>
      <c r="D42" s="123"/>
      <c r="E42" s="121"/>
      <c r="F42" s="121"/>
      <c r="G42" s="121"/>
      <c r="H42" s="121"/>
      <c r="I42" s="121"/>
      <c r="J42" s="121"/>
      <c r="K42" s="121"/>
      <c r="L42" s="121"/>
      <c r="M42" s="121"/>
      <c r="N42" s="124"/>
      <c r="O42" s="371"/>
      <c r="P42" s="371"/>
      <c r="Q42" s="371"/>
      <c r="R42" s="313"/>
      <c r="S42" s="313"/>
      <c r="T42" s="372"/>
      <c r="U42" s="373"/>
      <c r="V42" s="373"/>
      <c r="W42" s="374"/>
      <c r="X42" s="375"/>
      <c r="Y42" s="376"/>
      <c r="Z42" s="377"/>
      <c r="AA42" s="377"/>
      <c r="AB42" s="367"/>
      <c r="AC42" s="368"/>
      <c r="AD42" s="231"/>
      <c r="AE42" s="132" t="str">
        <f t="shared" si="2"/>
        <v/>
      </c>
      <c r="AF42" s="232"/>
      <c r="AG42" s="132" t="str">
        <f t="shared" si="3"/>
        <v/>
      </c>
      <c r="AH42" s="233"/>
      <c r="AI42" s="210">
        <f t="shared" si="4"/>
        <v>0</v>
      </c>
    </row>
    <row r="43" spans="1:35" s="96" customFormat="1" ht="13.9" customHeight="1">
      <c r="A43" s="369"/>
      <c r="B43" s="370"/>
      <c r="C43" s="370"/>
      <c r="D43" s="123"/>
      <c r="E43" s="121"/>
      <c r="F43" s="121"/>
      <c r="G43" s="121"/>
      <c r="H43" s="121"/>
      <c r="I43" s="121"/>
      <c r="J43" s="121"/>
      <c r="K43" s="121"/>
      <c r="L43" s="121"/>
      <c r="M43" s="121"/>
      <c r="N43" s="124"/>
      <c r="O43" s="371"/>
      <c r="P43" s="371"/>
      <c r="Q43" s="371"/>
      <c r="R43" s="313"/>
      <c r="S43" s="313"/>
      <c r="T43" s="372"/>
      <c r="U43" s="373"/>
      <c r="V43" s="373"/>
      <c r="W43" s="374"/>
      <c r="X43" s="375"/>
      <c r="Y43" s="376"/>
      <c r="Z43" s="377"/>
      <c r="AA43" s="377"/>
      <c r="AB43" s="367"/>
      <c r="AC43" s="368"/>
      <c r="AD43" s="231"/>
      <c r="AE43" s="132" t="str">
        <f t="shared" si="2"/>
        <v/>
      </c>
      <c r="AF43" s="232"/>
      <c r="AG43" s="132" t="str">
        <f t="shared" si="3"/>
        <v/>
      </c>
      <c r="AH43" s="233"/>
      <c r="AI43" s="210">
        <f t="shared" si="4"/>
        <v>0</v>
      </c>
    </row>
    <row r="44" spans="1:35" s="96" customFormat="1" ht="13.9" customHeight="1">
      <c r="A44" s="369"/>
      <c r="B44" s="370"/>
      <c r="C44" s="370"/>
      <c r="D44" s="123"/>
      <c r="E44" s="121"/>
      <c r="F44" s="121"/>
      <c r="G44" s="121"/>
      <c r="H44" s="121"/>
      <c r="I44" s="121"/>
      <c r="J44" s="121"/>
      <c r="K44" s="121"/>
      <c r="L44" s="121"/>
      <c r="M44" s="121"/>
      <c r="N44" s="124"/>
      <c r="O44" s="371"/>
      <c r="P44" s="371"/>
      <c r="Q44" s="371"/>
      <c r="R44" s="313"/>
      <c r="S44" s="313"/>
      <c r="T44" s="372"/>
      <c r="U44" s="373"/>
      <c r="V44" s="373"/>
      <c r="W44" s="374"/>
      <c r="X44" s="375"/>
      <c r="Y44" s="376"/>
      <c r="Z44" s="377"/>
      <c r="AA44" s="377"/>
      <c r="AB44" s="367"/>
      <c r="AC44" s="368"/>
      <c r="AD44" s="231"/>
      <c r="AE44" s="132" t="str">
        <f t="shared" si="2"/>
        <v/>
      </c>
      <c r="AF44" s="232"/>
      <c r="AG44" s="132" t="str">
        <f t="shared" si="3"/>
        <v/>
      </c>
      <c r="AH44" s="233"/>
      <c r="AI44" s="210">
        <f t="shared" si="4"/>
        <v>0</v>
      </c>
    </row>
    <row r="45" spans="1:35" s="96" customFormat="1" ht="13.9" customHeight="1">
      <c r="A45" s="369"/>
      <c r="B45" s="370"/>
      <c r="C45" s="370"/>
      <c r="D45" s="123"/>
      <c r="E45" s="121"/>
      <c r="F45" s="121"/>
      <c r="G45" s="121"/>
      <c r="H45" s="121"/>
      <c r="I45" s="121"/>
      <c r="J45" s="121"/>
      <c r="K45" s="121"/>
      <c r="L45" s="121"/>
      <c r="M45" s="121"/>
      <c r="N45" s="124"/>
      <c r="O45" s="371"/>
      <c r="P45" s="371"/>
      <c r="Q45" s="371"/>
      <c r="R45" s="313"/>
      <c r="S45" s="313"/>
      <c r="T45" s="372"/>
      <c r="U45" s="373"/>
      <c r="V45" s="373"/>
      <c r="W45" s="374"/>
      <c r="X45" s="375"/>
      <c r="Y45" s="376"/>
      <c r="Z45" s="377"/>
      <c r="AA45" s="377"/>
      <c r="AB45" s="367"/>
      <c r="AC45" s="368"/>
      <c r="AD45" s="231"/>
      <c r="AE45" s="132" t="str">
        <f t="shared" si="2"/>
        <v/>
      </c>
      <c r="AF45" s="232"/>
      <c r="AG45" s="132" t="str">
        <f t="shared" si="3"/>
        <v/>
      </c>
      <c r="AH45" s="233"/>
      <c r="AI45" s="210">
        <f t="shared" si="4"/>
        <v>0</v>
      </c>
    </row>
    <row r="46" spans="1:35" s="96" customFormat="1" ht="13.9" customHeight="1">
      <c r="A46" s="369"/>
      <c r="B46" s="370"/>
      <c r="C46" s="370"/>
      <c r="D46" s="123"/>
      <c r="E46" s="121"/>
      <c r="F46" s="121"/>
      <c r="G46" s="121"/>
      <c r="H46" s="121"/>
      <c r="I46" s="121"/>
      <c r="J46" s="121"/>
      <c r="K46" s="121"/>
      <c r="L46" s="121"/>
      <c r="M46" s="121"/>
      <c r="N46" s="124"/>
      <c r="O46" s="371"/>
      <c r="P46" s="371"/>
      <c r="Q46" s="371"/>
      <c r="R46" s="313"/>
      <c r="S46" s="313"/>
      <c r="T46" s="372"/>
      <c r="U46" s="373"/>
      <c r="V46" s="373"/>
      <c r="W46" s="374"/>
      <c r="X46" s="375"/>
      <c r="Y46" s="376"/>
      <c r="Z46" s="377"/>
      <c r="AA46" s="377"/>
      <c r="AB46" s="367"/>
      <c r="AC46" s="368"/>
      <c r="AD46" s="231"/>
      <c r="AE46" s="132" t="str">
        <f t="shared" si="2"/>
        <v/>
      </c>
      <c r="AF46" s="232"/>
      <c r="AG46" s="132" t="str">
        <f t="shared" si="3"/>
        <v/>
      </c>
      <c r="AH46" s="233"/>
      <c r="AI46" s="210">
        <f t="shared" si="4"/>
        <v>0</v>
      </c>
    </row>
    <row r="47" spans="1:35" s="96" customFormat="1" ht="13.9" customHeight="1">
      <c r="A47" s="369"/>
      <c r="B47" s="370"/>
      <c r="C47" s="370"/>
      <c r="D47" s="123"/>
      <c r="E47" s="121"/>
      <c r="F47" s="121"/>
      <c r="G47" s="121"/>
      <c r="H47" s="121"/>
      <c r="I47" s="121"/>
      <c r="J47" s="121"/>
      <c r="K47" s="121"/>
      <c r="L47" s="121"/>
      <c r="M47" s="121"/>
      <c r="N47" s="124"/>
      <c r="O47" s="371"/>
      <c r="P47" s="371"/>
      <c r="Q47" s="371"/>
      <c r="R47" s="313"/>
      <c r="S47" s="313"/>
      <c r="T47" s="372"/>
      <c r="U47" s="373"/>
      <c r="V47" s="373"/>
      <c r="W47" s="374"/>
      <c r="X47" s="375"/>
      <c r="Y47" s="376"/>
      <c r="Z47" s="377"/>
      <c r="AA47" s="377"/>
      <c r="AB47" s="367"/>
      <c r="AC47" s="368"/>
      <c r="AD47" s="231"/>
      <c r="AE47" s="132" t="str">
        <f t="shared" si="2"/>
        <v/>
      </c>
      <c r="AF47" s="232"/>
      <c r="AG47" s="132" t="str">
        <f t="shared" si="3"/>
        <v/>
      </c>
      <c r="AH47" s="233"/>
      <c r="AI47" s="210">
        <f t="shared" si="4"/>
        <v>0</v>
      </c>
    </row>
    <row r="48" spans="1:35" s="96" customFormat="1" ht="13.9" customHeight="1">
      <c r="A48" s="369"/>
      <c r="B48" s="370"/>
      <c r="C48" s="370"/>
      <c r="D48" s="123"/>
      <c r="E48" s="121"/>
      <c r="F48" s="121"/>
      <c r="G48" s="121"/>
      <c r="H48" s="121"/>
      <c r="I48" s="121"/>
      <c r="J48" s="121"/>
      <c r="K48" s="121"/>
      <c r="L48" s="121"/>
      <c r="M48" s="121"/>
      <c r="N48" s="124"/>
      <c r="O48" s="371"/>
      <c r="P48" s="371"/>
      <c r="Q48" s="371"/>
      <c r="R48" s="313"/>
      <c r="S48" s="313"/>
      <c r="T48" s="372"/>
      <c r="U48" s="373"/>
      <c r="V48" s="373"/>
      <c r="W48" s="374"/>
      <c r="X48" s="375"/>
      <c r="Y48" s="376"/>
      <c r="Z48" s="377"/>
      <c r="AA48" s="377"/>
      <c r="AB48" s="367"/>
      <c r="AC48" s="368"/>
      <c r="AD48" s="231"/>
      <c r="AE48" s="132" t="str">
        <f t="shared" si="2"/>
        <v/>
      </c>
      <c r="AF48" s="232"/>
      <c r="AG48" s="132" t="str">
        <f t="shared" si="3"/>
        <v/>
      </c>
      <c r="AH48" s="233"/>
      <c r="AI48" s="210">
        <f t="shared" si="4"/>
        <v>0</v>
      </c>
    </row>
    <row r="49" spans="1:40" s="96" customFormat="1" ht="13.9" customHeight="1">
      <c r="A49" s="369"/>
      <c r="B49" s="370"/>
      <c r="C49" s="370"/>
      <c r="D49" s="125"/>
      <c r="E49" s="122"/>
      <c r="F49" s="122"/>
      <c r="G49" s="122"/>
      <c r="H49" s="122"/>
      <c r="I49" s="122"/>
      <c r="J49" s="122"/>
      <c r="K49" s="122"/>
      <c r="L49" s="122"/>
      <c r="M49" s="122"/>
      <c r="N49" s="126"/>
      <c r="O49" s="371"/>
      <c r="P49" s="371"/>
      <c r="Q49" s="371"/>
      <c r="R49" s="313"/>
      <c r="S49" s="313"/>
      <c r="T49" s="372"/>
      <c r="U49" s="373"/>
      <c r="V49" s="373"/>
      <c r="W49" s="374"/>
      <c r="X49" s="375"/>
      <c r="Y49" s="376"/>
      <c r="Z49" s="377"/>
      <c r="AA49" s="377"/>
      <c r="AB49" s="367"/>
      <c r="AC49" s="368"/>
      <c r="AD49" s="231"/>
      <c r="AE49" s="132" t="str">
        <f t="shared" si="2"/>
        <v/>
      </c>
      <c r="AF49" s="232"/>
      <c r="AG49" s="132" t="str">
        <f t="shared" si="3"/>
        <v/>
      </c>
      <c r="AH49" s="233"/>
      <c r="AI49" s="210">
        <f t="shared" si="4"/>
        <v>0</v>
      </c>
    </row>
    <row r="50" spans="1:40" s="96" customFormat="1" ht="13.9" customHeight="1">
      <c r="A50" s="173" t="s">
        <v>118</v>
      </c>
      <c r="B50" s="174"/>
      <c r="C50" s="174"/>
      <c r="D50" s="256"/>
      <c r="E50" s="127"/>
      <c r="F50" s="127"/>
      <c r="G50" s="127"/>
      <c r="H50" s="127"/>
      <c r="I50" s="127"/>
      <c r="J50" s="127"/>
      <c r="K50" s="127"/>
      <c r="L50" s="127"/>
      <c r="M50" s="127"/>
      <c r="N50" s="127"/>
      <c r="O50" s="391">
        <f>SUM(O38:Q49)</f>
        <v>0</v>
      </c>
      <c r="P50" s="392"/>
      <c r="Q50" s="392"/>
      <c r="R50" s="358"/>
      <c r="S50" s="358"/>
      <c r="T50" s="393">
        <f>SUM(T38:V49)</f>
        <v>0</v>
      </c>
      <c r="U50" s="394"/>
      <c r="V50" s="394"/>
      <c r="W50" s="395" t="s">
        <v>128</v>
      </c>
      <c r="X50" s="396"/>
      <c r="Y50" s="397">
        <f>SUM(Y38:AA49)</f>
        <v>0</v>
      </c>
      <c r="Z50" s="398"/>
      <c r="AA50" s="398"/>
      <c r="AB50" s="399" t="s">
        <v>128</v>
      </c>
      <c r="AC50" s="400"/>
      <c r="AD50" s="385">
        <f>ROUND(SUM(AI38:AI49)/1000000,3)</f>
        <v>0</v>
      </c>
      <c r="AE50" s="385"/>
      <c r="AF50" s="385"/>
      <c r="AG50" s="385"/>
      <c r="AH50" s="128" t="s">
        <v>480</v>
      </c>
      <c r="AI50" s="95"/>
    </row>
    <row r="51" spans="1:40" s="96" customFormat="1" ht="13.9" customHeight="1">
      <c r="A51" s="110"/>
      <c r="B51" s="110"/>
      <c r="C51" s="110"/>
      <c r="D51" s="110"/>
      <c r="E51" s="110"/>
      <c r="F51" s="110"/>
      <c r="G51" s="110"/>
      <c r="H51" s="110"/>
      <c r="I51" s="110"/>
      <c r="J51" s="110"/>
      <c r="K51" s="110"/>
      <c r="L51" s="110"/>
      <c r="M51" s="110"/>
      <c r="N51" s="110"/>
      <c r="O51" s="116" t="str">
        <f>IF(S35=O50,"","個数合計に間違いはありませんか？")</f>
        <v/>
      </c>
      <c r="P51" s="116"/>
      <c r="Q51" s="116"/>
      <c r="R51" s="116"/>
      <c r="S51" s="116"/>
      <c r="T51" s="117"/>
      <c r="U51" s="117"/>
      <c r="V51" s="117"/>
      <c r="W51" s="116"/>
      <c r="X51" s="192"/>
      <c r="Y51" s="386"/>
      <c r="Z51" s="386"/>
      <c r="AA51" s="386"/>
      <c r="AB51" s="387"/>
      <c r="AC51" s="387"/>
      <c r="AD51" s="194"/>
      <c r="AE51" s="194"/>
      <c r="AF51" s="194"/>
      <c r="AG51" s="194"/>
      <c r="AH51" s="195"/>
      <c r="AI51" s="95"/>
    </row>
    <row r="52" spans="1:40" s="100" customFormat="1" ht="12" customHeight="1">
      <c r="A52" s="196" t="s">
        <v>140</v>
      </c>
      <c r="B52" s="197"/>
      <c r="C52" s="197"/>
      <c r="D52" s="197"/>
      <c r="E52" s="197"/>
      <c r="F52" s="197"/>
      <c r="G52" s="197"/>
      <c r="H52" s="197"/>
      <c r="I52" s="197"/>
      <c r="J52" s="197"/>
      <c r="K52" s="197"/>
      <c r="L52" s="197"/>
      <c r="M52" s="197"/>
      <c r="N52" s="197"/>
      <c r="O52" s="197"/>
      <c r="P52" s="197"/>
      <c r="Q52" s="197"/>
      <c r="R52" s="197"/>
      <c r="S52" s="197"/>
      <c r="T52" s="198"/>
      <c r="U52" s="115"/>
      <c r="V52" s="115"/>
      <c r="W52" s="115"/>
      <c r="X52" s="156"/>
      <c r="Y52" s="156"/>
      <c r="Z52" s="156"/>
      <c r="AA52" s="156"/>
      <c r="AB52" s="156"/>
      <c r="AC52" s="156"/>
      <c r="AD52" s="156"/>
      <c r="AE52" s="156"/>
      <c r="AF52" s="156"/>
      <c r="AG52" s="156"/>
      <c r="AH52" s="156"/>
      <c r="AI52" s="101"/>
    </row>
    <row r="53" spans="1:40" s="100" customFormat="1" ht="12" customHeight="1">
      <c r="A53" s="388"/>
      <c r="B53" s="389"/>
      <c r="C53" s="389"/>
      <c r="D53" s="389"/>
      <c r="E53" s="389"/>
      <c r="F53" s="389"/>
      <c r="G53" s="389"/>
      <c r="H53" s="389"/>
      <c r="I53" s="389"/>
      <c r="J53" s="389"/>
      <c r="K53" s="389"/>
      <c r="L53" s="389"/>
      <c r="M53" s="389"/>
      <c r="N53" s="389"/>
      <c r="O53" s="389"/>
      <c r="P53" s="389"/>
      <c r="Q53" s="389"/>
      <c r="R53" s="389"/>
      <c r="S53" s="389"/>
      <c r="T53" s="390"/>
      <c r="U53" s="115"/>
      <c r="V53" s="115"/>
      <c r="W53" s="115"/>
      <c r="X53" s="199" t="s">
        <v>357</v>
      </c>
      <c r="Y53" s="199"/>
      <c r="Z53" s="199"/>
      <c r="AA53" s="199"/>
      <c r="AB53" s="199"/>
      <c r="AC53" s="199"/>
      <c r="AD53" s="199"/>
      <c r="AE53" s="199"/>
      <c r="AF53" s="199"/>
      <c r="AG53" s="199"/>
      <c r="AH53" s="199"/>
      <c r="AI53" s="101"/>
    </row>
    <row r="54" spans="1:40" s="100" customFormat="1" ht="12" customHeight="1">
      <c r="A54" s="382"/>
      <c r="B54" s="383"/>
      <c r="C54" s="383"/>
      <c r="D54" s="383"/>
      <c r="E54" s="383"/>
      <c r="F54" s="383"/>
      <c r="G54" s="383"/>
      <c r="H54" s="383"/>
      <c r="I54" s="383"/>
      <c r="J54" s="383"/>
      <c r="K54" s="383"/>
      <c r="L54" s="383"/>
      <c r="M54" s="383"/>
      <c r="N54" s="383"/>
      <c r="O54" s="383"/>
      <c r="P54" s="383"/>
      <c r="Q54" s="383"/>
      <c r="R54" s="383"/>
      <c r="S54" s="383"/>
      <c r="T54" s="384"/>
      <c r="U54" s="115"/>
      <c r="V54" s="115"/>
      <c r="W54" s="115"/>
      <c r="X54" s="133"/>
      <c r="Y54" s="133"/>
      <c r="Z54" s="133"/>
      <c r="AA54" s="133"/>
      <c r="AB54" s="133"/>
      <c r="AC54" s="133"/>
      <c r="AD54" s="133"/>
      <c r="AE54" s="133"/>
      <c r="AF54" s="133"/>
      <c r="AG54" s="133"/>
      <c r="AH54" s="133"/>
      <c r="AI54" s="101"/>
    </row>
    <row r="55" spans="1:40" s="100" customFormat="1" ht="12" customHeight="1">
      <c r="A55" s="200" t="s">
        <v>141</v>
      </c>
      <c r="B55" s="197"/>
      <c r="C55" s="197"/>
      <c r="D55" s="197"/>
      <c r="E55" s="197"/>
      <c r="F55" s="197"/>
      <c r="G55" s="197"/>
      <c r="H55" s="197"/>
      <c r="I55" s="197"/>
      <c r="J55" s="197"/>
      <c r="K55" s="197"/>
      <c r="L55" s="197"/>
      <c r="M55" s="197"/>
      <c r="N55" s="197"/>
      <c r="O55" s="197"/>
      <c r="P55" s="197"/>
      <c r="Q55" s="197"/>
      <c r="R55" s="197"/>
      <c r="S55" s="197"/>
      <c r="T55" s="198"/>
      <c r="U55" s="115"/>
      <c r="V55" s="115"/>
      <c r="W55" s="115"/>
      <c r="X55" s="133"/>
      <c r="Y55" s="133"/>
      <c r="Z55" s="133"/>
      <c r="AA55" s="133"/>
      <c r="AB55" s="133"/>
      <c r="AC55" s="133"/>
      <c r="AD55" s="133"/>
      <c r="AE55" s="133"/>
      <c r="AF55" s="133"/>
      <c r="AG55" s="133"/>
      <c r="AH55" s="133"/>
      <c r="AI55" s="101"/>
    </row>
    <row r="56" spans="1:40" s="100" customFormat="1" ht="12" customHeight="1">
      <c r="A56" s="379"/>
      <c r="B56" s="380"/>
      <c r="C56" s="380"/>
      <c r="D56" s="380"/>
      <c r="E56" s="380"/>
      <c r="F56" s="380"/>
      <c r="G56" s="380"/>
      <c r="H56" s="380"/>
      <c r="I56" s="380"/>
      <c r="J56" s="380"/>
      <c r="K56" s="380"/>
      <c r="L56" s="380"/>
      <c r="M56" s="380"/>
      <c r="N56" s="380"/>
      <c r="O56" s="380"/>
      <c r="P56" s="380"/>
      <c r="Q56" s="380"/>
      <c r="R56" s="380"/>
      <c r="S56" s="380"/>
      <c r="T56" s="381"/>
      <c r="U56" s="115"/>
      <c r="V56" s="115"/>
      <c r="W56" s="115"/>
      <c r="X56" s="133"/>
      <c r="Y56" s="133"/>
      <c r="Z56" s="133"/>
      <c r="AA56" s="133"/>
      <c r="AB56" s="133"/>
      <c r="AC56" s="133"/>
      <c r="AD56" s="133"/>
      <c r="AE56" s="133"/>
      <c r="AF56" s="133"/>
      <c r="AG56" s="133"/>
      <c r="AH56" s="133"/>
      <c r="AI56" s="101"/>
    </row>
    <row r="57" spans="1:40" s="100" customFormat="1" ht="12" customHeight="1">
      <c r="A57" s="379"/>
      <c r="B57" s="380"/>
      <c r="C57" s="380"/>
      <c r="D57" s="380"/>
      <c r="E57" s="380"/>
      <c r="F57" s="380"/>
      <c r="G57" s="380"/>
      <c r="H57" s="380"/>
      <c r="I57" s="380"/>
      <c r="J57" s="380"/>
      <c r="K57" s="380"/>
      <c r="L57" s="380"/>
      <c r="M57" s="380"/>
      <c r="N57" s="380"/>
      <c r="O57" s="380"/>
      <c r="P57" s="380"/>
      <c r="Q57" s="380"/>
      <c r="R57" s="380"/>
      <c r="S57" s="380"/>
      <c r="T57" s="381"/>
      <c r="U57" s="115"/>
      <c r="V57" s="115"/>
      <c r="W57" s="115"/>
      <c r="X57" s="133"/>
      <c r="Y57" s="133"/>
      <c r="Z57" s="133"/>
      <c r="AA57" s="133"/>
      <c r="AB57" s="133"/>
      <c r="AC57" s="133"/>
      <c r="AD57" s="133"/>
      <c r="AE57" s="133"/>
      <c r="AF57" s="133"/>
      <c r="AG57" s="133"/>
      <c r="AH57" s="133"/>
    </row>
    <row r="58" spans="1:40" s="100" customFormat="1" ht="12" customHeight="1">
      <c r="A58" s="379"/>
      <c r="B58" s="380"/>
      <c r="C58" s="380"/>
      <c r="D58" s="380"/>
      <c r="E58" s="380"/>
      <c r="F58" s="380"/>
      <c r="G58" s="380"/>
      <c r="H58" s="380"/>
      <c r="I58" s="380"/>
      <c r="J58" s="380"/>
      <c r="K58" s="380"/>
      <c r="L58" s="380"/>
      <c r="M58" s="380"/>
      <c r="N58" s="380"/>
      <c r="O58" s="380"/>
      <c r="P58" s="380"/>
      <c r="Q58" s="380"/>
      <c r="R58" s="380"/>
      <c r="S58" s="380"/>
      <c r="T58" s="381"/>
      <c r="U58" s="115"/>
      <c r="V58" s="115"/>
      <c r="W58" s="115"/>
      <c r="X58" s="134"/>
      <c r="Y58" s="134"/>
      <c r="Z58" s="134"/>
      <c r="AA58" s="134"/>
      <c r="AB58" s="134"/>
      <c r="AC58" s="134"/>
      <c r="AD58" s="134"/>
      <c r="AE58" s="134"/>
      <c r="AF58" s="134"/>
      <c r="AG58" s="134"/>
      <c r="AH58" s="134"/>
      <c r="AI58" s="101"/>
    </row>
    <row r="59" spans="1:40" s="100" customFormat="1" ht="12" customHeight="1">
      <c r="A59" s="379"/>
      <c r="B59" s="380"/>
      <c r="C59" s="380"/>
      <c r="D59" s="380"/>
      <c r="E59" s="380"/>
      <c r="F59" s="380"/>
      <c r="G59" s="380"/>
      <c r="H59" s="380"/>
      <c r="I59" s="380"/>
      <c r="J59" s="380"/>
      <c r="K59" s="380"/>
      <c r="L59" s="380"/>
      <c r="M59" s="380"/>
      <c r="N59" s="380"/>
      <c r="O59" s="380"/>
      <c r="P59" s="380"/>
      <c r="Q59" s="380"/>
      <c r="R59" s="380"/>
      <c r="S59" s="380"/>
      <c r="T59" s="381"/>
      <c r="U59" s="115"/>
      <c r="V59" s="115"/>
      <c r="W59" s="115"/>
      <c r="X59" s="134"/>
      <c r="Y59" s="134"/>
      <c r="Z59" s="134"/>
      <c r="AA59" s="134"/>
      <c r="AB59" s="134"/>
      <c r="AC59" s="134"/>
      <c r="AD59" s="134"/>
      <c r="AE59" s="134"/>
      <c r="AF59" s="134"/>
      <c r="AG59" s="134"/>
      <c r="AH59" s="134"/>
      <c r="AI59" s="107"/>
      <c r="AJ59" s="107"/>
      <c r="AK59" s="107"/>
      <c r="AL59" s="107"/>
      <c r="AM59" s="107"/>
      <c r="AN59" s="107"/>
    </row>
    <row r="60" spans="1:40" s="100" customFormat="1" ht="12" customHeight="1">
      <c r="A60" s="382"/>
      <c r="B60" s="383"/>
      <c r="C60" s="383"/>
      <c r="D60" s="383"/>
      <c r="E60" s="383"/>
      <c r="F60" s="383"/>
      <c r="G60" s="383"/>
      <c r="H60" s="383"/>
      <c r="I60" s="383"/>
      <c r="J60" s="383"/>
      <c r="K60" s="383"/>
      <c r="L60" s="383"/>
      <c r="M60" s="383"/>
      <c r="N60" s="383"/>
      <c r="O60" s="383"/>
      <c r="P60" s="383"/>
      <c r="Q60" s="383"/>
      <c r="R60" s="383"/>
      <c r="S60" s="383"/>
      <c r="T60" s="384"/>
      <c r="U60" s="115"/>
      <c r="V60" s="115"/>
      <c r="W60" s="115"/>
      <c r="X60" s="134"/>
      <c r="Y60" s="134"/>
      <c r="Z60" s="134"/>
      <c r="AA60" s="134"/>
      <c r="AB60" s="134"/>
      <c r="AC60" s="134"/>
      <c r="AD60" s="134"/>
      <c r="AE60" s="134"/>
      <c r="AF60" s="134"/>
      <c r="AG60" s="134"/>
      <c r="AH60" s="134"/>
      <c r="AI60" s="107"/>
      <c r="AJ60" s="107"/>
      <c r="AK60" s="107"/>
      <c r="AL60" s="107"/>
      <c r="AM60" s="107"/>
      <c r="AN60" s="107"/>
    </row>
    <row r="61" spans="1:40" s="96" customFormat="1" ht="13.9" customHeight="1">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95"/>
    </row>
    <row r="62" spans="1:40" s="96" customFormat="1" ht="13.9" customHeight="1">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c r="AE62" s="110"/>
      <c r="AF62" s="110"/>
      <c r="AG62" s="110"/>
      <c r="AH62" s="110"/>
      <c r="AI62" s="95"/>
    </row>
    <row r="63" spans="1:40" s="96" customFormat="1" ht="13.9" customHeight="1">
      <c r="A63" s="110"/>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95"/>
    </row>
    <row r="64" spans="1:40" s="96" customFormat="1" ht="13.9" customHeight="1">
      <c r="A64" s="110"/>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c r="AH64" s="110"/>
      <c r="AI64" s="95"/>
    </row>
    <row r="65" spans="1:35" s="96" customFormat="1" ht="13.9" customHeight="1">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c r="AH65" s="110"/>
      <c r="AI65" s="95"/>
    </row>
    <row r="66" spans="1:35" s="96" customFormat="1" ht="13.9" customHeight="1">
      <c r="A66" s="110"/>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95"/>
    </row>
    <row r="67" spans="1:35" s="96" customFormat="1" ht="13.9" customHeight="1">
      <c r="A67" s="110"/>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c r="AH67" s="110"/>
      <c r="AI67" s="95"/>
    </row>
    <row r="68" spans="1:35" s="96" customFormat="1" ht="13.9" customHeight="1">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95"/>
    </row>
    <row r="69" spans="1:35" s="96" customFormat="1" ht="13.9" customHeight="1">
      <c r="A69" s="110"/>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95"/>
    </row>
    <row r="70" spans="1:35" s="96" customFormat="1" ht="13.9" customHeight="1">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c r="AH70" s="110"/>
      <c r="AI70" s="95"/>
    </row>
    <row r="71" spans="1:35" s="96" customFormat="1" ht="13.9" customHeight="1">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c r="AH71" s="110"/>
      <c r="AI71" s="95"/>
    </row>
    <row r="72" spans="1:35" s="96" customFormat="1" ht="13.9" customHeight="1">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c r="AH72" s="110"/>
      <c r="AI72" s="95"/>
    </row>
    <row r="73" spans="1:35" s="96" customFormat="1" ht="13.9" customHeight="1">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c r="AH73" s="110"/>
      <c r="AI73" s="95"/>
    </row>
    <row r="74" spans="1:35" s="96" customFormat="1" ht="13.9" customHeight="1">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c r="AH74" s="110"/>
      <c r="AI74" s="95"/>
    </row>
    <row r="75" spans="1:35" s="96" customFormat="1" ht="13.9" customHeight="1">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c r="AH75" s="110"/>
      <c r="AI75" s="95"/>
    </row>
    <row r="76" spans="1:35" s="96" customFormat="1" ht="13.9" customHeight="1">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c r="AH76" s="110"/>
      <c r="AI76" s="95"/>
    </row>
    <row r="77" spans="1:35" s="96" customFormat="1" ht="13.9" customHeight="1">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c r="AH77" s="110"/>
      <c r="AI77" s="95"/>
    </row>
    <row r="78" spans="1:35" s="96" customFormat="1" ht="13.9" customHeight="1">
      <c r="A78" s="110"/>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c r="AH78" s="110"/>
      <c r="AI78" s="95"/>
    </row>
    <row r="79" spans="1:35" s="96" customFormat="1" ht="13.9" customHeight="1">
      <c r="A79" s="110"/>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c r="AH79" s="110"/>
      <c r="AI79" s="95"/>
    </row>
    <row r="80" spans="1:35" s="96" customFormat="1" ht="13.9" customHeight="1">
      <c r="A80" s="110"/>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c r="AH80" s="110"/>
      <c r="AI80" s="95"/>
    </row>
    <row r="81" spans="1:35" s="96" customFormat="1" ht="13.9" customHeight="1">
      <c r="A81" s="110"/>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c r="AH81" s="110"/>
      <c r="AI81" s="95"/>
    </row>
    <row r="82" spans="1:35" s="96" customFormat="1" ht="13.9" customHeight="1">
      <c r="A82" s="110"/>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c r="AH82" s="110"/>
      <c r="AI82" s="95"/>
    </row>
    <row r="83" spans="1:35" s="96" customFormat="1" ht="13.9" customHeight="1">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c r="AH83" s="110"/>
      <c r="AI83" s="95"/>
    </row>
    <row r="84" spans="1:35" s="96" customFormat="1" ht="13.9" customHeight="1">
      <c r="A84" s="110"/>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0"/>
      <c r="AI84" s="95"/>
    </row>
    <row r="85" spans="1:35" s="96" customFormat="1" ht="13.9" customHeight="1">
      <c r="A85" s="110"/>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c r="AH85" s="110"/>
      <c r="AI85" s="95"/>
    </row>
    <row r="86" spans="1:35" s="96" customFormat="1" ht="13.9" customHeight="1">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c r="AH86" s="110"/>
      <c r="AI86" s="95"/>
    </row>
    <row r="87" spans="1:35" s="96" customFormat="1" ht="13.9" customHeight="1">
      <c r="A87" s="110"/>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c r="AH87" s="110"/>
      <c r="AI87" s="95"/>
    </row>
    <row r="88" spans="1:35" s="96" customFormat="1" ht="13.9" customHeight="1">
      <c r="A88" s="110"/>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c r="AH88" s="110"/>
      <c r="AI88" s="95"/>
    </row>
    <row r="89" spans="1:35" s="96" customFormat="1" ht="13.9" customHeight="1">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c r="AH89" s="110"/>
      <c r="AI89" s="95"/>
    </row>
    <row r="90" spans="1:35" s="96" customFormat="1" ht="13.9" customHeight="1">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c r="AH90" s="110"/>
      <c r="AI90" s="95"/>
    </row>
    <row r="91" spans="1:35" s="96" customFormat="1" ht="13.9" customHeight="1">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c r="AH91" s="110"/>
      <c r="AI91" s="95"/>
    </row>
    <row r="92" spans="1:35" s="96" customFormat="1" ht="13.9" customHeight="1">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c r="AH92" s="110"/>
      <c r="AI92" s="95"/>
    </row>
    <row r="93" spans="1:35" s="96" customFormat="1" ht="13.9" customHeight="1">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95"/>
    </row>
    <row r="94" spans="1:35" s="96" customFormat="1" ht="13.9" customHeight="1">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95"/>
    </row>
    <row r="95" spans="1:35" s="96" customFormat="1" ht="13.9" customHeight="1">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95"/>
    </row>
    <row r="96" spans="1:35" s="96" customFormat="1" ht="13.9" customHeight="1">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95"/>
    </row>
    <row r="97" spans="1:35" s="96" customFormat="1" ht="13.9" customHeight="1">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95"/>
    </row>
    <row r="98" spans="1:35" s="96" customFormat="1" ht="13.9" customHeight="1">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95"/>
    </row>
    <row r="99" spans="1:35" s="96" customFormat="1" ht="13.9" customHeight="1">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95"/>
    </row>
    <row r="100" spans="1:35" s="96" customFormat="1" ht="13.9" customHeight="1">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95"/>
    </row>
    <row r="101" spans="1:35" s="96" customFormat="1" ht="13.9" customHeight="1">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95"/>
    </row>
    <row r="102" spans="1:35" s="96" customFormat="1" ht="13.9" customHeight="1">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95"/>
    </row>
    <row r="103" spans="1:35" s="96" customFormat="1" ht="13.9" customHeight="1">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95"/>
    </row>
    <row r="104" spans="1:35" s="96" customFormat="1" ht="13.9" customHeight="1">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95"/>
    </row>
    <row r="105" spans="1:35" s="96" customFormat="1" ht="13.9" customHeight="1">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95"/>
    </row>
    <row r="106" spans="1:35" s="96" customFormat="1" ht="13.9" customHeight="1">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95"/>
    </row>
    <row r="107" spans="1:35" s="96" customFormat="1" ht="13.9" customHeight="1">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95"/>
    </row>
    <row r="108" spans="1:35" s="96" customFormat="1" ht="13.9" customHeight="1">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95"/>
    </row>
    <row r="109" spans="1:35" s="96" customFormat="1" ht="13.9" customHeight="1">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95"/>
    </row>
    <row r="110" spans="1:35" s="96" customFormat="1" ht="13.9" customHeight="1">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95"/>
    </row>
    <row r="111" spans="1:35" s="96" customFormat="1" ht="13.9" customHeight="1">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95"/>
    </row>
    <row r="112" spans="1:35" s="96" customFormat="1" ht="13.9" customHeight="1">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c r="AH112" s="110"/>
      <c r="AI112" s="95"/>
    </row>
    <row r="113" spans="1:35" s="96" customFormat="1" ht="13.9" customHeight="1">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c r="AH113" s="110"/>
      <c r="AI113" s="95"/>
    </row>
    <row r="114" spans="1:35" s="96" customFormat="1" ht="13.9" customHeight="1">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c r="AH114" s="110"/>
      <c r="AI114" s="95"/>
    </row>
    <row r="115" spans="1:35" s="96" customFormat="1" ht="13.9" customHeight="1">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c r="AH115" s="110"/>
      <c r="AI115" s="95"/>
    </row>
    <row r="116" spans="1:35" s="96" customFormat="1" ht="13.9" customHeight="1">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c r="AH116" s="110"/>
      <c r="AI116" s="95"/>
    </row>
    <row r="117" spans="1:35" s="96" customFormat="1" ht="13.9" customHeight="1">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c r="AH117" s="110"/>
      <c r="AI117" s="95"/>
    </row>
    <row r="118" spans="1:35" s="96" customFormat="1" ht="13.9" customHeight="1">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c r="AH118" s="110"/>
      <c r="AI118" s="95"/>
    </row>
    <row r="119" spans="1:35" s="96" customFormat="1" ht="13.9" customHeight="1">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c r="AH119" s="110"/>
      <c r="AI119" s="95"/>
    </row>
    <row r="120" spans="1:35" s="96" customFormat="1" ht="13.9" customHeight="1">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c r="AH120" s="110"/>
      <c r="AI120" s="95"/>
    </row>
    <row r="121" spans="1:35" s="96" customFormat="1" ht="13.9" customHeight="1">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c r="AH121" s="110"/>
      <c r="AI121" s="95"/>
    </row>
    <row r="122" spans="1:35" s="96" customFormat="1" ht="13.9" customHeight="1">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c r="AH122" s="110"/>
      <c r="AI122" s="95"/>
    </row>
    <row r="123" spans="1:35" s="96" customFormat="1" ht="13.9" customHeight="1">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c r="AH123" s="110"/>
      <c r="AI123" s="95"/>
    </row>
    <row r="124" spans="1:35" s="96" customFormat="1" ht="13.9" customHeight="1">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c r="AH124" s="110"/>
      <c r="AI124" s="95"/>
    </row>
    <row r="125" spans="1:35" s="96" customFormat="1" ht="13.9" customHeight="1">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c r="AH125" s="110"/>
      <c r="AI125" s="95"/>
    </row>
    <row r="126" spans="1:35" s="96" customFormat="1" ht="13.9" customHeight="1">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c r="AH126" s="110"/>
      <c r="AI126" s="95"/>
    </row>
    <row r="127" spans="1:35" s="96" customFormat="1" ht="13.9" customHeight="1">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c r="AH127" s="110"/>
      <c r="AI127" s="95"/>
    </row>
    <row r="128" spans="1:35" s="96" customFormat="1" ht="13.9" customHeight="1">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c r="AH128" s="110"/>
      <c r="AI128" s="95"/>
    </row>
    <row r="129" spans="1:35" s="96" customFormat="1" ht="13.9" customHeight="1">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c r="AH129" s="110"/>
      <c r="AI129" s="95"/>
    </row>
    <row r="130" spans="1:35" s="96" customFormat="1" ht="13.9" customHeight="1">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c r="AH130" s="110"/>
      <c r="AI130" s="95"/>
    </row>
    <row r="131" spans="1:35" ht="13.9" customHeight="1"/>
    <row r="132" spans="1:35" ht="13.9" customHeight="1"/>
    <row r="133" spans="1:35" ht="13.9" customHeight="1"/>
    <row r="134" spans="1:35" ht="13.9" customHeight="1"/>
  </sheetData>
  <sheetProtection algorithmName="SHA-512" hashValue="y9A9jtQop034ypK0oHVZUkjoAUifm3kJ13OFNAon0/rzFrhiWdwyVjNccSOqK/FAmZ7edzFMfCXbpEBtz9WQow==" saltValue="ILANqAov1r/9OVHFu8GuGQ==" spinCount="100000" sheet="1" objects="1" scenarios="1" selectLockedCells="1"/>
  <mergeCells count="239">
    <mergeCell ref="A45:C45"/>
    <mergeCell ref="A46:C46"/>
    <mergeCell ref="A47:C47"/>
    <mergeCell ref="A48:C48"/>
    <mergeCell ref="A49:C49"/>
    <mergeCell ref="T45:V45"/>
    <mergeCell ref="T46:V46"/>
    <mergeCell ref="Y45:AA45"/>
    <mergeCell ref="Y46:AA46"/>
    <mergeCell ref="O49:Q49"/>
    <mergeCell ref="R49:S49"/>
    <mergeCell ref="T49:V49"/>
    <mergeCell ref="W49:X49"/>
    <mergeCell ref="Y49:AA49"/>
    <mergeCell ref="O45:Q45"/>
    <mergeCell ref="R45:S45"/>
    <mergeCell ref="W45:X45"/>
    <mergeCell ref="A57:T57"/>
    <mergeCell ref="A58:T58"/>
    <mergeCell ref="A59:T59"/>
    <mergeCell ref="A60:T60"/>
    <mergeCell ref="AD50:AG50"/>
    <mergeCell ref="Y51:AA51"/>
    <mergeCell ref="AB51:AC51"/>
    <mergeCell ref="A53:T53"/>
    <mergeCell ref="A54:T54"/>
    <mergeCell ref="A56:T56"/>
    <mergeCell ref="O50:Q50"/>
    <mergeCell ref="R50:S50"/>
    <mergeCell ref="T50:V50"/>
    <mergeCell ref="W50:X50"/>
    <mergeCell ref="Y50:AA50"/>
    <mergeCell ref="AB50:AC50"/>
    <mergeCell ref="AB45:AC45"/>
    <mergeCell ref="O46:Q46"/>
    <mergeCell ref="R46:S46"/>
    <mergeCell ref="W46:X46"/>
    <mergeCell ref="AB46:AC46"/>
    <mergeCell ref="AB49:AC49"/>
    <mergeCell ref="O48:Q48"/>
    <mergeCell ref="R48:S48"/>
    <mergeCell ref="T48:V48"/>
    <mergeCell ref="W48:X48"/>
    <mergeCell ref="Y48:AA48"/>
    <mergeCell ref="AB48:AC48"/>
    <mergeCell ref="O47:Q47"/>
    <mergeCell ref="R47:S47"/>
    <mergeCell ref="T47:V47"/>
    <mergeCell ref="W47:X47"/>
    <mergeCell ref="Y47:AA47"/>
    <mergeCell ref="AB47:AC47"/>
    <mergeCell ref="A44:C44"/>
    <mergeCell ref="O44:Q44"/>
    <mergeCell ref="R44:S44"/>
    <mergeCell ref="T44:V44"/>
    <mergeCell ref="W44:X44"/>
    <mergeCell ref="Y44:AA44"/>
    <mergeCell ref="AB42:AC42"/>
    <mergeCell ref="A43:C43"/>
    <mergeCell ref="O43:Q43"/>
    <mergeCell ref="R43:S43"/>
    <mergeCell ref="T43:V43"/>
    <mergeCell ref="W43:X43"/>
    <mergeCell ref="Y43:AA43"/>
    <mergeCell ref="AB43:AC43"/>
    <mergeCell ref="A42:C42"/>
    <mergeCell ref="O42:Q42"/>
    <mergeCell ref="R42:S42"/>
    <mergeCell ref="T42:V42"/>
    <mergeCell ref="W42:X42"/>
    <mergeCell ref="Y42:AA42"/>
    <mergeCell ref="AB44:AC44"/>
    <mergeCell ref="AB40:AC40"/>
    <mergeCell ref="A41:C41"/>
    <mergeCell ref="O41:Q41"/>
    <mergeCell ref="R41:S41"/>
    <mergeCell ref="T41:V41"/>
    <mergeCell ref="W41:X41"/>
    <mergeCell ref="Y41:AA41"/>
    <mergeCell ref="AB41:AC41"/>
    <mergeCell ref="A40:C40"/>
    <mergeCell ref="O40:Q40"/>
    <mergeCell ref="R40:S40"/>
    <mergeCell ref="T40:V40"/>
    <mergeCell ref="W40:X40"/>
    <mergeCell ref="Y40:AA40"/>
    <mergeCell ref="AB38:AC38"/>
    <mergeCell ref="A39:C39"/>
    <mergeCell ref="O39:Q39"/>
    <mergeCell ref="R39:S39"/>
    <mergeCell ref="T39:V39"/>
    <mergeCell ref="W39:X39"/>
    <mergeCell ref="Y39:AA39"/>
    <mergeCell ref="AB39:AC39"/>
    <mergeCell ref="A38:C38"/>
    <mergeCell ref="O38:Q38"/>
    <mergeCell ref="R38:S38"/>
    <mergeCell ref="T38:V38"/>
    <mergeCell ref="W38:X38"/>
    <mergeCell ref="Y38:AA38"/>
    <mergeCell ref="A37:C37"/>
    <mergeCell ref="D37:N37"/>
    <mergeCell ref="O37:S37"/>
    <mergeCell ref="T37:X37"/>
    <mergeCell ref="Y37:AC37"/>
    <mergeCell ref="AD37:AH37"/>
    <mergeCell ref="S35:U35"/>
    <mergeCell ref="V35:W35"/>
    <mergeCell ref="X35:Y35"/>
    <mergeCell ref="Z35:AB35"/>
    <mergeCell ref="AC35:AD35"/>
    <mergeCell ref="AE35:AH35"/>
    <mergeCell ref="S34:U34"/>
    <mergeCell ref="V34:W34"/>
    <mergeCell ref="X34:Y34"/>
    <mergeCell ref="Z34:AB34"/>
    <mergeCell ref="AC34:AD34"/>
    <mergeCell ref="AE34:AH34"/>
    <mergeCell ref="S33:U33"/>
    <mergeCell ref="V33:W33"/>
    <mergeCell ref="X33:Y33"/>
    <mergeCell ref="Z33:AB33"/>
    <mergeCell ref="AC33:AD33"/>
    <mergeCell ref="AE33:AH33"/>
    <mergeCell ref="S32:U32"/>
    <mergeCell ref="V32:W32"/>
    <mergeCell ref="X32:Y32"/>
    <mergeCell ref="Z32:AB32"/>
    <mergeCell ref="AC32:AD32"/>
    <mergeCell ref="AE32:AH32"/>
    <mergeCell ref="S31:U31"/>
    <mergeCell ref="V31:W31"/>
    <mergeCell ref="X31:Y31"/>
    <mergeCell ref="Z31:AB31"/>
    <mergeCell ref="AC31:AD31"/>
    <mergeCell ref="AE31:AH31"/>
    <mergeCell ref="S30:U30"/>
    <mergeCell ref="V30:W30"/>
    <mergeCell ref="X30:Y30"/>
    <mergeCell ref="Z30:AB30"/>
    <mergeCell ref="AC30:AD30"/>
    <mergeCell ref="AE30:AH30"/>
    <mergeCell ref="V28:W28"/>
    <mergeCell ref="X28:Y28"/>
    <mergeCell ref="AC28:AD28"/>
    <mergeCell ref="AE28:AH28"/>
    <mergeCell ref="V29:W29"/>
    <mergeCell ref="X29:Y29"/>
    <mergeCell ref="AC29:AD29"/>
    <mergeCell ref="AE29:AH29"/>
    <mergeCell ref="S28:U28"/>
    <mergeCell ref="S29:U29"/>
    <mergeCell ref="Z28:AB28"/>
    <mergeCell ref="Z29:AB29"/>
    <mergeCell ref="S27:U27"/>
    <mergeCell ref="V27:W27"/>
    <mergeCell ref="X27:Y27"/>
    <mergeCell ref="Z27:AB27"/>
    <mergeCell ref="AC27:AD27"/>
    <mergeCell ref="AE27:AH27"/>
    <mergeCell ref="S26:U26"/>
    <mergeCell ref="V26:W26"/>
    <mergeCell ref="X26:Y26"/>
    <mergeCell ref="Z26:AB26"/>
    <mergeCell ref="AC26:AD26"/>
    <mergeCell ref="AE26:AH26"/>
    <mergeCell ref="S25:U25"/>
    <mergeCell ref="V25:W25"/>
    <mergeCell ref="X25:Y25"/>
    <mergeCell ref="Z25:AB25"/>
    <mergeCell ref="AC25:AD25"/>
    <mergeCell ref="AE25:AH25"/>
    <mergeCell ref="S24:U24"/>
    <mergeCell ref="V24:W24"/>
    <mergeCell ref="X24:Y24"/>
    <mergeCell ref="Z24:AB24"/>
    <mergeCell ref="AC24:AD24"/>
    <mergeCell ref="AE24:AH24"/>
    <mergeCell ref="A21:G21"/>
    <mergeCell ref="H21:R21"/>
    <mergeCell ref="S21:W21"/>
    <mergeCell ref="X21:AB21"/>
    <mergeCell ref="AC21:AH21"/>
    <mergeCell ref="V23:W23"/>
    <mergeCell ref="X23:Y23"/>
    <mergeCell ref="Z23:AB23"/>
    <mergeCell ref="AC23:AD23"/>
    <mergeCell ref="AC22:AH22"/>
    <mergeCell ref="X22:AB22"/>
    <mergeCell ref="A23:G23"/>
    <mergeCell ref="S23:U23"/>
    <mergeCell ref="AE23:AH23"/>
    <mergeCell ref="A14:Q14"/>
    <mergeCell ref="A17:P17"/>
    <mergeCell ref="R17:AH17"/>
    <mergeCell ref="A19:J19"/>
    <mergeCell ref="L19:P19"/>
    <mergeCell ref="R19:AH19"/>
    <mergeCell ref="R11:AH11"/>
    <mergeCell ref="A11:Q11"/>
    <mergeCell ref="A12:Q12"/>
    <mergeCell ref="R12:AH12"/>
    <mergeCell ref="R14:AH14"/>
    <mergeCell ref="R3:AH3"/>
    <mergeCell ref="E3:O3"/>
    <mergeCell ref="E4:O4"/>
    <mergeCell ref="E5:O5"/>
    <mergeCell ref="E6:O6"/>
    <mergeCell ref="A10:Q10"/>
    <mergeCell ref="R10:AH10"/>
    <mergeCell ref="A13:Q13"/>
    <mergeCell ref="R13:AH13"/>
    <mergeCell ref="R4:AH4"/>
    <mergeCell ref="R5:AH5"/>
    <mergeCell ref="R6:AH6"/>
    <mergeCell ref="R7:AH7"/>
    <mergeCell ref="A33:G33"/>
    <mergeCell ref="A34:G34"/>
    <mergeCell ref="H23:R23"/>
    <mergeCell ref="H24:R24"/>
    <mergeCell ref="H25:R25"/>
    <mergeCell ref="H26:R26"/>
    <mergeCell ref="H27:R27"/>
    <mergeCell ref="H28:R28"/>
    <mergeCell ref="H29:R29"/>
    <mergeCell ref="H30:R30"/>
    <mergeCell ref="H31:R31"/>
    <mergeCell ref="H32:R32"/>
    <mergeCell ref="H33:R33"/>
    <mergeCell ref="H34:R34"/>
    <mergeCell ref="A24:G24"/>
    <mergeCell ref="A25:G25"/>
    <mergeCell ref="A26:G26"/>
    <mergeCell ref="A27:G27"/>
    <mergeCell ref="A28:G28"/>
    <mergeCell ref="A29:G29"/>
    <mergeCell ref="A30:G30"/>
    <mergeCell ref="A31:G31"/>
    <mergeCell ref="A32:G32"/>
  </mergeCells>
  <phoneticPr fontId="147"/>
  <dataValidations xWindow="416" yWindow="527" count="21">
    <dataValidation type="list" allowBlank="1" showInputMessage="1" sqref="W38:X50 AB38:AC50" xr:uid="{BD7E0582-411A-4C9E-BA9B-D7CA4C2D66B1}">
      <formula1>"kgs"</formula1>
    </dataValidation>
    <dataValidation allowBlank="1" showInputMessage="1" prompt="発注番号" sqref="E4:O4" xr:uid="{3A9063DF-6CAC-4C4F-93C0-BE26B64B6F6C}"/>
    <dataValidation allowBlank="1" showInputMessage="1" prompt="仕出地" sqref="A17:P17" xr:uid="{37958E55-61DA-4132-8CD1-0FAC4F2E1D3F}"/>
    <dataValidation allowBlank="1" showInputMessage="1" prompt="仕向地_x000a_国名（米国の場合は州名も）ご記入下さい。" sqref="R17:AH17" xr:uid="{18871365-7C4F-41A1-87EA-FC6205545C71}"/>
    <dataValidation allowBlank="1" showInputMessage="1" prompt="本船名" sqref="A19:J19" xr:uid="{86C15894-378F-4A87-AAE0-A5168338925A}"/>
    <dataValidation allowBlank="1" showInputMessage="1" prompt="航海番号" sqref="L19:P19" xr:uid="{89EDA4B1-A2B6-4015-97AA-A558C1D852E8}"/>
    <dataValidation allowBlank="1" showInputMessage="1" prompt="出港予定日_x000a_mm/ddでご記入ください。_x000a_" sqref="R19:AH19" xr:uid="{71AE838C-EDA4-4E3E-9E59-1383344D2D77}"/>
    <dataValidation allowBlank="1" showInputMessage="1" prompt="総個数" sqref="S35:U35" xr:uid="{7D529F34-2BB4-41B3-A01E-43A96C7DF40B}"/>
    <dataValidation allowBlank="1" showInputMessage="1" prompt="作成日_x000a_mm/ddでご記入ください。" sqref="E3:O3" xr:uid="{567BC9A5-3ADC-40BD-B72A-4CD6936EBB12}"/>
    <dataValidation allowBlank="1" showInputMessage="1" prompt="総合計金額" sqref="AE35:AH35" xr:uid="{FFEA299C-3B7E-425A-9F26-AA2AEBBC960C}"/>
    <dataValidation allowBlank="1" showInputMessage="1" prompt="ケースナンバー_x000a_梱包が複数ある場合、パッキングリストと実物照合のため、任意の番号を各梱包に付記し、その番号の梱包に含まれている商品明細を右欄にご記入ください。" sqref="A38:C38" xr:uid="{6A38E6CC-E9F1-4DA6-BAFF-BABA7A18C2A8}"/>
    <dataValidation allowBlank="1" showInputMessage="1" prompt="商品明細_x000a_品名、材質、用途等出来るだけ具体的にご記入ください。_x000a_部品の場合は、何の機械の何の用途の部品かもご記入願います。_x000a_AUTO PARTS ➡不可　BRAKE PAD FOR AUTOMOBILE➡〇_x000a_酒類については、アルコール度数のご記入もお願いします。" sqref="H21:R21" xr:uid="{3E2C287A-ACAC-4ACC-9FA5-6BA61AC8FE6A}"/>
    <dataValidation allowBlank="1" showInputMessage="1" showErrorMessage="1" prompt="NET重量_x000a_商品そのものの重量" sqref="T37:X37" xr:uid="{1A15BC76-2983-45A8-9E62-62A1D672E630}"/>
    <dataValidation allowBlank="1" showInputMessage="1" showErrorMessage="1" prompt="GROSS重量_x000a_梱包込みの重量" sqref="Y37:AC37" xr:uid="{C9709D7B-7C7C-444F-99FA-0D0E34B2A2E2}"/>
    <dataValidation allowBlank="1" showInputMessage="1" showErrorMessage="1" prompt="貨物寸法_x000a_センチメートル単位で記入してください。" sqref="AD37:AH37" xr:uid="{7DC5B097-AD97-4A25-9721-2BCAC3B9E7F3}"/>
    <dataValidation allowBlank="1" showInputMessage="1" showErrorMessage="1" prompt="商品数量" sqref="O37:S37" xr:uid="{581B97E8-F27D-44EB-9A61-8DF14978128D}"/>
    <dataValidation allowBlank="1" showInputMessage="1" showErrorMessage="1" prompt="梱包数の合計を記入してください。" sqref="D50" xr:uid="{4859B9AB-027B-46CA-95BA-638B43AB879E}"/>
    <dataValidation type="textLength" operator="lessThanOrEqual" allowBlank="1" showInputMessage="1" prompt="1行25文字以下" sqref="A23:G34" xr:uid="{47AE1C1E-330E-45B5-8ADB-67B773F15464}">
      <formula1>25</formula1>
    </dataValidation>
    <dataValidation type="textLength" operator="lessThanOrEqual" allowBlank="1" showInputMessage="1" prompt="1行35文字以下" sqref="H23:R34" xr:uid="{4B0EFEDD-C58E-4D70-B89C-011D45902029}">
      <formula1>35</formula1>
    </dataValidation>
    <dataValidation type="textLength" operator="lessThanOrEqual" allowBlank="1" showInputMessage="1" prompt="1行56文字以下" sqref="A11:AH14" xr:uid="{F0835CE4-9747-4D26-9669-78F9EF1D75AA}">
      <formula1>56</formula1>
    </dataValidation>
    <dataValidation allowBlank="1" showInputMessage="1" sqref="R4:AH7 AC35:AD35" xr:uid="{8DB0E527-FD1E-4A0D-B382-17E148ADCFBB}"/>
  </dataValidations>
  <pageMargins left="0.43307086614173229" right="0" top="0.35433070866141736" bottom="0.39370078740157483" header="0.11811023622047245" footer="0.19685039370078741"/>
  <pageSetup paperSize="9" orientation="portrait" blackAndWhite="1" cellComments="asDisplayed" errors="NA" r:id="rId1"/>
  <headerFooter>
    <oddFooter>&amp;C&amp;"HGPｺﾞｼｯｸM,ﾒﾃﾞｨｳﾑ"&amp;9&amp;OE.  &amp;&amp;  O. E.&amp;R&amp;"游ゴシック,標準"&amp;6&amp;K01+014©2019 NAIGAI TRANS LINE LTD.</oddFooter>
  </headerFooter>
  <extLst>
    <ext xmlns:x14="http://schemas.microsoft.com/office/spreadsheetml/2009/9/main" uri="{CCE6A557-97BC-4b89-ADB6-D9C93CAAB3DF}">
      <x14:dataValidations xmlns:xm="http://schemas.microsoft.com/office/excel/2006/main" xWindow="416" yWindow="527" count="7">
        <x14:dataValidation type="list" allowBlank="1" showInputMessage="1" prompt="建値_x000a_買主との取り引き条件。商品価格がどこまでの費用を含んでいるのか、リスクの分岐点はどこかを記入して下さい。" xr:uid="{7FD9EF06-DEBC-489D-86BD-19F5DA6D47BB}">
          <x14:formula1>
            <xm:f>データ!$F$1:$F$15</xm:f>
          </x14:formula1>
          <xm:sqref>X22:AB22</xm:sqref>
        </x14:dataValidation>
        <x14:dataValidation type="list" allowBlank="1" showInputMessage="1" prompt="プルダウン選択もしくは直接入力" xr:uid="{A362E49F-E4A9-4E99-99F5-BC2463246274}">
          <x14:formula1>
            <xm:f>データ!$A$1:$A$10</xm:f>
          </x14:formula1>
          <xm:sqref>E6:O6</xm:sqref>
        </x14:dataValidation>
        <x14:dataValidation type="list" allowBlank="1" showInputMessage="1" xr:uid="{A48EEA6B-3CF4-45F1-B1A7-01874B431FEB}">
          <x14:formula1>
            <xm:f>データ!$B$1:$B$50</xm:f>
          </x14:formula1>
          <xm:sqref>R38:S50</xm:sqref>
        </x14:dataValidation>
        <x14:dataValidation type="list" allowBlank="1" showInputMessage="1" xr:uid="{00DE4B0A-FCE9-4973-9947-B24EF4914B5A}">
          <x14:formula1>
            <xm:f>データ!$E$1:$E$6</xm:f>
          </x14:formula1>
          <xm:sqref>X23:Y34</xm:sqref>
        </x14:dataValidation>
        <x14:dataValidation type="list" allowBlank="1" showInputMessage="1" xr:uid="{504C2313-AD96-44AB-9210-2A7AB3312511}">
          <x14:formula1>
            <xm:f>データ!$B$1:$B$40</xm:f>
          </x14:formula1>
          <xm:sqref>V23:W35</xm:sqref>
        </x14:dataValidation>
        <x14:dataValidation type="list" allowBlank="1" showInputMessage="1" prompt="情報入力シートに保存した会社名をプルダウン選択もしくは直接入力_x000a_1行56文字以内に入力して下さい。" xr:uid="{2FB898A8-A40B-435F-86FB-7FC5F21B3A46}">
          <x14:formula1>
            <xm:f>情報入力シート!$C$12:$C$16</xm:f>
          </x14:formula1>
          <xm:sqref>R3:AH3</xm:sqref>
        </x14:dataValidation>
        <x14:dataValidation type="list" operator="lessThanOrEqual" allowBlank="1" showInputMessage="1" prompt="情報入力シートに保存した会社名をプルダウン選択もしくは直接入力_x000a_1行56文字以内に入力して下さい。" xr:uid="{2DB1D073-0075-4F1A-93EA-9B4A670EFD8C}">
          <x14:formula1>
            <xm:f>情報入力シート!$C$19:$C$43</xm:f>
          </x14:formula1>
          <xm:sqref>R10:AH10 A10:Q10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8C8"/>
  </sheetPr>
  <dimension ref="A1:CB65"/>
  <sheetViews>
    <sheetView showGridLines="0" tabSelected="1" view="pageBreakPreview" zoomScaleNormal="100" zoomScaleSheetLayoutView="100" workbookViewId="0">
      <selection activeCell="A5" sqref="A5:AB5"/>
    </sheetView>
  </sheetViews>
  <sheetFormatPr defaultColWidth="9.140625" defaultRowHeight="13.5"/>
  <cols>
    <col min="1" max="15" width="1.7109375" style="40" customWidth="1"/>
    <col min="16" max="16" width="0.85546875" style="40" customWidth="1"/>
    <col min="17" max="24" width="1.7109375" style="40" customWidth="1"/>
    <col min="25" max="25" width="0.85546875" style="40" customWidth="1"/>
    <col min="26" max="39" width="1.7109375" style="40" customWidth="1"/>
    <col min="40" max="40" width="2.140625" style="40" customWidth="1"/>
    <col min="41" max="60" width="1.7109375" style="40" customWidth="1"/>
    <col min="61" max="62" width="1.7109375" style="41" customWidth="1"/>
    <col min="63" max="63" width="9.140625" style="27"/>
    <col min="64" max="64" width="9.140625" style="77"/>
    <col min="65" max="16384" width="9.140625" style="27"/>
  </cols>
  <sheetData>
    <row r="1" spans="1:80" ht="9.75" customHeight="1">
      <c r="A1" s="92" t="s">
        <v>473</v>
      </c>
      <c r="B1" s="1"/>
      <c r="C1" s="1"/>
      <c r="D1" s="1"/>
      <c r="E1" s="1"/>
      <c r="F1" s="1"/>
      <c r="G1" s="1"/>
      <c r="H1" s="26"/>
      <c r="I1" s="1"/>
      <c r="J1" s="1"/>
      <c r="K1" s="1"/>
      <c r="L1" s="1"/>
      <c r="M1" s="1"/>
      <c r="N1" s="1"/>
      <c r="O1" s="1"/>
      <c r="P1" s="1"/>
      <c r="Q1" s="1"/>
      <c r="R1" s="1"/>
      <c r="S1" s="1"/>
      <c r="T1" s="1"/>
      <c r="U1" s="1"/>
      <c r="V1" s="1"/>
      <c r="W1" s="1"/>
      <c r="X1" s="1"/>
      <c r="Y1" s="1"/>
      <c r="Z1" s="1"/>
      <c r="AA1" s="1"/>
      <c r="AB1" s="1"/>
      <c r="AC1" s="1"/>
      <c r="AD1" s="1"/>
      <c r="AE1" s="1"/>
      <c r="AF1" s="450"/>
      <c r="AG1" s="451"/>
      <c r="AH1" s="451"/>
      <c r="AI1" s="451"/>
      <c r="AJ1" s="451"/>
      <c r="AK1" s="451"/>
      <c r="AL1" s="452"/>
      <c r="AM1" s="59"/>
      <c r="AN1" s="579"/>
      <c r="AO1" s="580"/>
      <c r="AP1" s="59"/>
      <c r="AQ1" s="59"/>
      <c r="AR1" s="441"/>
      <c r="AS1" s="442"/>
      <c r="AT1" s="442"/>
      <c r="AU1" s="442"/>
      <c r="AV1" s="442"/>
      <c r="AW1" s="442"/>
      <c r="AX1" s="442"/>
      <c r="AY1" s="442"/>
      <c r="AZ1" s="442"/>
      <c r="BA1" s="442"/>
      <c r="BB1" s="442"/>
      <c r="BC1" s="442"/>
      <c r="BD1" s="442"/>
      <c r="BE1" s="442"/>
      <c r="BF1" s="442"/>
      <c r="BG1" s="442"/>
      <c r="BH1" s="442"/>
      <c r="BI1" s="443"/>
      <c r="BJ1" s="58"/>
      <c r="BL1" s="47" t="s">
        <v>12</v>
      </c>
      <c r="BM1" s="75"/>
      <c r="BN1" s="47"/>
      <c r="BO1" s="47" t="s">
        <v>30</v>
      </c>
      <c r="BP1" s="47"/>
      <c r="BQ1" s="47" t="s">
        <v>30</v>
      </c>
      <c r="BR1" s="47" t="s">
        <v>4</v>
      </c>
      <c r="BS1" s="47" t="s">
        <v>5</v>
      </c>
      <c r="BT1" s="47"/>
      <c r="BU1" s="47"/>
      <c r="BV1" s="47" t="s">
        <v>42</v>
      </c>
      <c r="BW1" s="48"/>
      <c r="BX1" s="48"/>
      <c r="BY1" s="45"/>
      <c r="BZ1" s="46"/>
      <c r="CA1" s="46"/>
      <c r="CB1" s="46"/>
    </row>
    <row r="2" spans="1:80" ht="5.25" customHeight="1">
      <c r="A2" s="93">
        <v>1</v>
      </c>
      <c r="B2" s="1"/>
      <c r="C2" s="1"/>
      <c r="D2" s="1"/>
      <c r="E2" s="1"/>
      <c r="F2" s="1"/>
      <c r="G2" s="1"/>
      <c r="H2" s="26"/>
      <c r="I2" s="1"/>
      <c r="J2" s="1"/>
      <c r="K2" s="1"/>
      <c r="L2" s="1"/>
      <c r="M2" s="1"/>
      <c r="N2" s="1"/>
      <c r="O2" s="1"/>
      <c r="P2" s="1"/>
      <c r="Q2" s="1"/>
      <c r="R2" s="1"/>
      <c r="S2" s="1"/>
      <c r="T2" s="1"/>
      <c r="U2" s="1"/>
      <c r="V2" s="1"/>
      <c r="W2" s="1"/>
      <c r="X2" s="1"/>
      <c r="Y2" s="1"/>
      <c r="Z2" s="1"/>
      <c r="AA2" s="1"/>
      <c r="AB2" s="1"/>
      <c r="AC2" s="1"/>
      <c r="AD2" s="1"/>
      <c r="AE2" s="1"/>
      <c r="AF2" s="453"/>
      <c r="AG2" s="454"/>
      <c r="AH2" s="454"/>
      <c r="AI2" s="454"/>
      <c r="AJ2" s="454"/>
      <c r="AK2" s="454"/>
      <c r="AL2" s="455"/>
      <c r="AM2" s="59"/>
      <c r="AN2" s="581"/>
      <c r="AO2" s="582"/>
      <c r="AP2" s="59"/>
      <c r="AQ2" s="59"/>
      <c r="AR2" s="444"/>
      <c r="AS2" s="445"/>
      <c r="AT2" s="445"/>
      <c r="AU2" s="445"/>
      <c r="AV2" s="445"/>
      <c r="AW2" s="445"/>
      <c r="AX2" s="445"/>
      <c r="AY2" s="445"/>
      <c r="AZ2" s="445"/>
      <c r="BA2" s="445"/>
      <c r="BB2" s="445"/>
      <c r="BC2" s="445"/>
      <c r="BD2" s="445"/>
      <c r="BE2" s="445"/>
      <c r="BF2" s="445"/>
      <c r="BG2" s="445"/>
      <c r="BH2" s="445"/>
      <c r="BI2" s="446"/>
      <c r="BJ2" s="28"/>
      <c r="BL2" s="47" t="s">
        <v>50</v>
      </c>
      <c r="BM2" s="75"/>
      <c r="BN2" s="47"/>
      <c r="BO2" s="47" t="s">
        <v>31</v>
      </c>
      <c r="BP2" s="47"/>
      <c r="BQ2" s="47" t="s">
        <v>31</v>
      </c>
      <c r="BR2" s="47"/>
      <c r="BS2" s="47" t="s">
        <v>6</v>
      </c>
      <c r="BT2" s="47"/>
      <c r="BU2" s="47"/>
      <c r="BV2" s="47"/>
      <c r="BW2" s="48"/>
      <c r="BX2" s="48"/>
      <c r="BY2" s="45"/>
      <c r="BZ2" s="46"/>
      <c r="CA2" s="46"/>
      <c r="CB2" s="46"/>
    </row>
    <row r="3" spans="1:80" ht="12.75" customHeight="1">
      <c r="A3" s="464"/>
      <c r="B3" s="465"/>
      <c r="C3" s="465"/>
      <c r="D3" s="465"/>
      <c r="E3" s="465"/>
      <c r="F3" s="465"/>
      <c r="G3" s="465"/>
      <c r="H3" s="465"/>
      <c r="I3" s="465"/>
      <c r="J3" s="465"/>
      <c r="K3" s="465"/>
      <c r="L3" s="465"/>
      <c r="M3" s="465"/>
      <c r="N3" s="465"/>
      <c r="O3" s="465"/>
      <c r="P3" s="466"/>
      <c r="Q3" s="465"/>
      <c r="R3" s="465"/>
      <c r="S3" s="465"/>
      <c r="T3" s="465"/>
      <c r="U3" s="465"/>
      <c r="V3" s="465"/>
      <c r="W3" s="465"/>
      <c r="X3" s="465"/>
      <c r="Y3" s="465"/>
      <c r="Z3" s="465"/>
      <c r="AA3" s="465"/>
      <c r="AB3" s="467"/>
      <c r="AC3" s="1"/>
      <c r="AD3" s="1"/>
      <c r="AE3" s="1"/>
      <c r="AF3" s="29"/>
      <c r="AG3" s="29"/>
      <c r="AH3" s="29"/>
      <c r="AI3" s="29"/>
      <c r="AJ3" s="29"/>
      <c r="AK3" s="29"/>
      <c r="AL3" s="29"/>
      <c r="AM3" s="29"/>
      <c r="AN3" s="29"/>
      <c r="AO3" s="1"/>
      <c r="AP3" s="59"/>
      <c r="AQ3" s="59"/>
      <c r="AR3" s="28"/>
      <c r="AS3" s="28"/>
      <c r="AT3" s="28"/>
      <c r="AU3" s="28"/>
      <c r="AV3" s="28"/>
      <c r="AW3" s="28"/>
      <c r="AX3" s="57"/>
      <c r="AY3" s="57"/>
      <c r="AZ3" s="57"/>
      <c r="BA3" s="57"/>
      <c r="BB3" s="57"/>
      <c r="BC3" s="57"/>
      <c r="BD3" s="57"/>
      <c r="BE3" s="57"/>
      <c r="BF3" s="57"/>
      <c r="BG3" s="28"/>
      <c r="BH3" s="28"/>
      <c r="BI3" s="28"/>
      <c r="BJ3" s="28"/>
      <c r="BL3" s="47" t="s">
        <v>13</v>
      </c>
      <c r="BM3" s="75"/>
      <c r="BN3" s="47"/>
      <c r="BO3" s="47" t="s">
        <v>32</v>
      </c>
      <c r="BP3" s="47"/>
      <c r="BQ3" s="47" t="s">
        <v>36</v>
      </c>
      <c r="BR3" s="47"/>
      <c r="BS3" s="47" t="s">
        <v>7</v>
      </c>
      <c r="BT3" s="47"/>
      <c r="BU3" s="47"/>
      <c r="BV3" s="47"/>
      <c r="BW3" s="48"/>
      <c r="BX3" s="48"/>
      <c r="BY3" s="45"/>
      <c r="BZ3" s="46"/>
      <c r="CA3" s="46"/>
      <c r="CB3" s="46"/>
    </row>
    <row r="4" spans="1:80" ht="12" customHeight="1">
      <c r="A4" s="458"/>
      <c r="B4" s="459"/>
      <c r="C4" s="459"/>
      <c r="D4" s="459"/>
      <c r="E4" s="459"/>
      <c r="F4" s="459"/>
      <c r="G4" s="459"/>
      <c r="H4" s="459"/>
      <c r="I4" s="459"/>
      <c r="J4" s="459"/>
      <c r="K4" s="459"/>
      <c r="L4" s="459"/>
      <c r="M4" s="459"/>
      <c r="N4" s="459"/>
      <c r="O4" s="459"/>
      <c r="P4" s="459"/>
      <c r="Q4" s="459"/>
      <c r="R4" s="459"/>
      <c r="S4" s="459"/>
      <c r="T4" s="459"/>
      <c r="U4" s="459"/>
      <c r="V4" s="459"/>
      <c r="W4" s="459"/>
      <c r="X4" s="459"/>
      <c r="Y4" s="459"/>
      <c r="Z4" s="459"/>
      <c r="AA4" s="459"/>
      <c r="AB4" s="460"/>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30"/>
      <c r="BL4" s="47" t="s">
        <v>51</v>
      </c>
      <c r="BM4" s="75"/>
      <c r="BN4" s="47"/>
      <c r="BO4" s="47" t="s">
        <v>36</v>
      </c>
      <c r="BP4" s="47"/>
      <c r="BQ4" s="47" t="s">
        <v>33</v>
      </c>
      <c r="BR4" s="47"/>
      <c r="BS4" s="47" t="s">
        <v>8</v>
      </c>
      <c r="BT4" s="47"/>
      <c r="BU4" s="47"/>
      <c r="BV4" s="47"/>
      <c r="BW4" s="48"/>
      <c r="BX4" s="48"/>
      <c r="BY4" s="45"/>
      <c r="BZ4" s="46"/>
      <c r="CA4" s="46"/>
      <c r="CB4" s="46"/>
    </row>
    <row r="5" spans="1:80" ht="12" customHeight="1">
      <c r="A5" s="461" t="str">
        <f>IFERROR(VLOOKUP($A$4,情報入力シート!$C$12:$G$16,2,0),"")&amp;""</f>
        <v/>
      </c>
      <c r="B5" s="462"/>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3"/>
      <c r="AC5" s="29"/>
      <c r="AD5" s="29"/>
      <c r="AE5" s="29"/>
      <c r="AF5" s="29"/>
      <c r="AG5" s="29"/>
      <c r="AH5" s="29"/>
      <c r="AI5" s="29"/>
      <c r="AJ5" s="29"/>
      <c r="AK5" s="29"/>
      <c r="AL5" s="29"/>
      <c r="AM5" s="29"/>
      <c r="AN5" s="29"/>
      <c r="AO5" s="29"/>
      <c r="AP5" s="29"/>
      <c r="AQ5" s="29"/>
      <c r="AR5" s="29"/>
      <c r="AS5" s="29"/>
      <c r="AT5" s="29"/>
      <c r="AU5" s="29"/>
      <c r="AV5" s="56"/>
      <c r="AW5" s="56"/>
      <c r="AX5" s="56"/>
      <c r="AY5" s="29"/>
      <c r="AZ5" s="29"/>
      <c r="BA5" s="29"/>
      <c r="BB5" s="29"/>
      <c r="BC5" s="29"/>
      <c r="BD5" s="29"/>
      <c r="BE5" s="29"/>
      <c r="BF5" s="29"/>
      <c r="BG5" s="29"/>
      <c r="BH5" s="29"/>
      <c r="BI5" s="29"/>
      <c r="BJ5" s="56"/>
      <c r="BL5" s="47" t="s">
        <v>17</v>
      </c>
      <c r="BM5" s="75"/>
      <c r="BN5" s="47"/>
      <c r="BO5" s="47" t="s">
        <v>33</v>
      </c>
      <c r="BP5" s="47"/>
      <c r="BQ5" s="47" t="s">
        <v>34</v>
      </c>
      <c r="BR5" s="47"/>
      <c r="BS5" s="47" t="s">
        <v>9</v>
      </c>
      <c r="BT5" s="47"/>
      <c r="BU5" s="47"/>
      <c r="BV5" s="47"/>
      <c r="BW5" s="48"/>
      <c r="BX5" s="48"/>
      <c r="BY5" s="45"/>
      <c r="BZ5" s="46"/>
      <c r="CA5" s="46"/>
      <c r="CB5" s="46"/>
    </row>
    <row r="6" spans="1:80" ht="12" customHeight="1">
      <c r="A6" s="461" t="str">
        <f>IFERROR(VLOOKUP($A$4,情報入力シート!$C$12:$G$16,3,0),"")&amp;""</f>
        <v/>
      </c>
      <c r="B6" s="462"/>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3"/>
      <c r="AC6" s="29"/>
      <c r="AD6" s="29"/>
      <c r="AE6" s="29"/>
      <c r="AF6" s="29"/>
      <c r="AG6" s="29"/>
      <c r="AH6" s="29"/>
      <c r="AI6" s="29"/>
      <c r="AJ6" s="29"/>
      <c r="AK6" s="29"/>
      <c r="AL6" s="29"/>
      <c r="AM6" s="29"/>
      <c r="AN6" s="29"/>
      <c r="AO6" s="29"/>
      <c r="AP6" s="29"/>
      <c r="AQ6" s="29"/>
      <c r="AR6" s="29"/>
      <c r="AS6" s="29"/>
      <c r="AT6" s="29"/>
      <c r="AU6" s="29"/>
      <c r="AV6" s="56"/>
      <c r="AW6" s="56"/>
      <c r="AX6" s="56"/>
      <c r="AY6" s="56"/>
      <c r="AZ6" s="56"/>
      <c r="BA6" s="56"/>
      <c r="BB6" s="56"/>
      <c r="BC6" s="56"/>
      <c r="BD6" s="56"/>
      <c r="BE6" s="56"/>
      <c r="BF6" s="56"/>
      <c r="BG6" s="56"/>
      <c r="BH6" s="56"/>
      <c r="BI6" s="56"/>
      <c r="BJ6" s="56"/>
      <c r="BL6" s="47" t="s">
        <v>52</v>
      </c>
      <c r="BM6" s="75"/>
      <c r="BN6" s="47"/>
      <c r="BO6" s="47" t="s">
        <v>43</v>
      </c>
      <c r="BP6" s="47"/>
      <c r="BQ6" s="47" t="s">
        <v>37</v>
      </c>
      <c r="BR6" s="47"/>
      <c r="BS6" s="47" t="s">
        <v>10</v>
      </c>
      <c r="BT6" s="47"/>
      <c r="BU6" s="47"/>
      <c r="BV6" s="47"/>
      <c r="BW6" s="48"/>
      <c r="BX6" s="48"/>
      <c r="BY6" s="45"/>
      <c r="BZ6" s="46"/>
      <c r="CA6" s="46"/>
      <c r="CB6" s="46"/>
    </row>
    <row r="7" spans="1:80" ht="12" customHeight="1">
      <c r="A7" s="461" t="str">
        <f>IFERROR(VLOOKUP($A$4,情報入力シート!$C$12:$G$16,4,0),"")&amp;""</f>
        <v/>
      </c>
      <c r="B7" s="462"/>
      <c r="C7" s="462"/>
      <c r="D7" s="462"/>
      <c r="E7" s="462"/>
      <c r="F7" s="462"/>
      <c r="G7" s="462"/>
      <c r="H7" s="462"/>
      <c r="I7" s="462"/>
      <c r="J7" s="462"/>
      <c r="K7" s="462"/>
      <c r="L7" s="462"/>
      <c r="M7" s="462"/>
      <c r="N7" s="462"/>
      <c r="O7" s="462"/>
      <c r="P7" s="462"/>
      <c r="Q7" s="462"/>
      <c r="R7" s="462"/>
      <c r="S7" s="462"/>
      <c r="T7" s="462"/>
      <c r="U7" s="462"/>
      <c r="V7" s="462"/>
      <c r="W7" s="462"/>
      <c r="X7" s="462"/>
      <c r="Y7" s="462"/>
      <c r="Z7" s="462"/>
      <c r="AA7" s="462"/>
      <c r="AB7" s="463"/>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30"/>
      <c r="BJ7" s="30"/>
      <c r="BL7" s="47" t="s">
        <v>14</v>
      </c>
      <c r="BM7" s="75"/>
      <c r="BN7" s="47"/>
      <c r="BO7" s="47" t="s">
        <v>44</v>
      </c>
      <c r="BP7" s="47"/>
      <c r="BQ7" s="47" t="s">
        <v>35</v>
      </c>
      <c r="BR7" s="47"/>
      <c r="BS7" s="47"/>
      <c r="BT7" s="47"/>
      <c r="BU7" s="47"/>
      <c r="BV7" s="47"/>
      <c r="BW7" s="48"/>
      <c r="BX7" s="48"/>
      <c r="BY7" s="45"/>
      <c r="BZ7" s="46"/>
      <c r="CA7" s="46"/>
      <c r="CB7" s="46"/>
    </row>
    <row r="8" spans="1:80" ht="12" customHeight="1">
      <c r="A8" s="461" t="str">
        <f>IFERROR(VLOOKUP($A$4,情報入力シート!$C$12:$G$16,5,0),"")&amp;""</f>
        <v/>
      </c>
      <c r="B8" s="462"/>
      <c r="C8" s="462"/>
      <c r="D8" s="462"/>
      <c r="E8" s="462"/>
      <c r="F8" s="462"/>
      <c r="G8" s="462"/>
      <c r="H8" s="462"/>
      <c r="I8" s="462"/>
      <c r="J8" s="462"/>
      <c r="K8" s="462"/>
      <c r="L8" s="462"/>
      <c r="M8" s="462"/>
      <c r="N8" s="462"/>
      <c r="O8" s="462"/>
      <c r="P8" s="462"/>
      <c r="Q8" s="462"/>
      <c r="R8" s="462"/>
      <c r="S8" s="462"/>
      <c r="T8" s="462"/>
      <c r="U8" s="462"/>
      <c r="V8" s="462"/>
      <c r="W8" s="462"/>
      <c r="X8" s="462"/>
      <c r="Y8" s="462"/>
      <c r="Z8" s="462"/>
      <c r="AA8" s="462"/>
      <c r="AB8" s="463"/>
      <c r="AC8" s="29"/>
      <c r="AD8" s="29"/>
      <c r="AE8" s="29"/>
      <c r="AF8" s="29"/>
      <c r="AG8" s="29"/>
      <c r="AH8" s="78"/>
      <c r="AI8" s="486"/>
      <c r="AJ8" s="487"/>
      <c r="AK8" s="487"/>
      <c r="AL8" s="487"/>
      <c r="AM8" s="487"/>
      <c r="AN8" s="487"/>
      <c r="AO8" s="487"/>
      <c r="AP8" s="487"/>
      <c r="AQ8" s="487"/>
      <c r="AR8" s="487"/>
      <c r="AS8" s="487"/>
      <c r="AT8" s="487"/>
      <c r="AU8" s="487"/>
      <c r="AV8" s="487"/>
      <c r="AW8" s="487"/>
      <c r="AX8" s="487"/>
      <c r="AY8" s="487"/>
      <c r="AZ8" s="487"/>
      <c r="BA8" s="487"/>
      <c r="BB8" s="487"/>
      <c r="BC8" s="487"/>
      <c r="BD8" s="487"/>
      <c r="BE8" s="487"/>
      <c r="BF8" s="487"/>
      <c r="BG8" s="487"/>
      <c r="BH8" s="487"/>
      <c r="BI8" s="487"/>
      <c r="BJ8" s="488"/>
      <c r="BL8" s="47" t="s">
        <v>53</v>
      </c>
      <c r="BM8" s="75"/>
      <c r="BN8" s="47"/>
      <c r="BO8" s="47" t="s">
        <v>45</v>
      </c>
      <c r="BP8" s="47"/>
      <c r="BQ8" s="47" t="s">
        <v>38</v>
      </c>
      <c r="BR8" s="47"/>
      <c r="BS8" s="47"/>
      <c r="BT8" s="47"/>
      <c r="BU8" s="47"/>
      <c r="BV8" s="47"/>
      <c r="BW8" s="48"/>
      <c r="BX8" s="48"/>
      <c r="BY8" s="45"/>
      <c r="BZ8" s="46"/>
      <c r="CA8" s="46"/>
      <c r="CB8" s="46"/>
    </row>
    <row r="9" spans="1:80" ht="12" customHeight="1">
      <c r="A9" s="503"/>
      <c r="B9" s="481"/>
      <c r="C9" s="481"/>
      <c r="D9" s="481"/>
      <c r="E9" s="481"/>
      <c r="F9" s="481"/>
      <c r="G9" s="481"/>
      <c r="H9" s="481"/>
      <c r="I9" s="481"/>
      <c r="J9" s="481"/>
      <c r="K9" s="481"/>
      <c r="L9" s="481"/>
      <c r="M9" s="481"/>
      <c r="N9" s="481"/>
      <c r="O9" s="481"/>
      <c r="P9" s="481"/>
      <c r="Q9" s="481"/>
      <c r="R9" s="481"/>
      <c r="S9" s="481"/>
      <c r="T9" s="481"/>
      <c r="U9" s="481"/>
      <c r="V9" s="481"/>
      <c r="W9" s="481"/>
      <c r="X9" s="481"/>
      <c r="Y9" s="481"/>
      <c r="Z9" s="481"/>
      <c r="AA9" s="481"/>
      <c r="AB9" s="504"/>
      <c r="AC9" s="29"/>
      <c r="AD9" s="29"/>
      <c r="AE9" s="29"/>
      <c r="AF9" s="29"/>
      <c r="AG9" s="29"/>
      <c r="AH9" s="78"/>
      <c r="AI9" s="489"/>
      <c r="AJ9" s="490"/>
      <c r="AK9" s="490"/>
      <c r="AL9" s="490"/>
      <c r="AM9" s="490"/>
      <c r="AN9" s="490"/>
      <c r="AO9" s="490"/>
      <c r="AP9" s="490"/>
      <c r="AQ9" s="490"/>
      <c r="AR9" s="490"/>
      <c r="AS9" s="490"/>
      <c r="AT9" s="490"/>
      <c r="AU9" s="490"/>
      <c r="AV9" s="490"/>
      <c r="AW9" s="490"/>
      <c r="AX9" s="490"/>
      <c r="AY9" s="490"/>
      <c r="AZ9" s="490"/>
      <c r="BA9" s="490"/>
      <c r="BB9" s="490"/>
      <c r="BC9" s="490"/>
      <c r="BD9" s="490"/>
      <c r="BE9" s="490"/>
      <c r="BF9" s="490"/>
      <c r="BG9" s="490"/>
      <c r="BH9" s="490"/>
      <c r="BI9" s="490"/>
      <c r="BJ9" s="491"/>
      <c r="BL9" s="47" t="s">
        <v>18</v>
      </c>
      <c r="BM9" s="75"/>
      <c r="BN9" s="47"/>
      <c r="BO9" s="47" t="s">
        <v>34</v>
      </c>
      <c r="BP9" s="47"/>
      <c r="BQ9" s="47" t="s">
        <v>39</v>
      </c>
      <c r="BR9" s="47"/>
      <c r="BS9" s="47"/>
      <c r="BT9" s="47"/>
      <c r="BU9" s="47"/>
      <c r="BV9" s="47"/>
      <c r="BW9" s="48"/>
      <c r="BX9" s="48"/>
      <c r="BY9" s="45"/>
      <c r="BZ9" s="46"/>
      <c r="CA9" s="46"/>
      <c r="CB9" s="46"/>
    </row>
    <row r="10" spans="1:80" ht="11.1" customHeight="1">
      <c r="A10" s="471"/>
      <c r="B10" s="472"/>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3"/>
      <c r="AC10" s="31"/>
      <c r="AD10" s="29"/>
      <c r="AE10" s="29"/>
      <c r="AF10" s="29"/>
      <c r="AG10" s="29"/>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L10" s="47" t="s">
        <v>54</v>
      </c>
      <c r="BM10" s="75"/>
      <c r="BN10" s="47"/>
      <c r="BO10" s="47" t="s">
        <v>37</v>
      </c>
      <c r="BP10" s="47"/>
      <c r="BQ10" s="47" t="s">
        <v>40</v>
      </c>
      <c r="BR10" s="47"/>
      <c r="BS10" s="47"/>
      <c r="BT10" s="47"/>
      <c r="BU10" s="47"/>
      <c r="BV10" s="47"/>
      <c r="BW10" s="48"/>
      <c r="BX10" s="48"/>
      <c r="BY10" s="45"/>
      <c r="BZ10" s="46"/>
      <c r="CA10" s="46"/>
      <c r="CB10" s="46"/>
    </row>
    <row r="11" spans="1:80" ht="12" customHeight="1">
      <c r="A11" s="509"/>
      <c r="B11" s="510"/>
      <c r="C11" s="510"/>
      <c r="D11" s="510"/>
      <c r="E11" s="510"/>
      <c r="F11" s="510"/>
      <c r="G11" s="510"/>
      <c r="H11" s="510"/>
      <c r="I11" s="510"/>
      <c r="J11" s="510"/>
      <c r="K11" s="510"/>
      <c r="L11" s="510"/>
      <c r="M11" s="510"/>
      <c r="N11" s="510"/>
      <c r="O11" s="510"/>
      <c r="P11" s="510"/>
      <c r="Q11" s="510"/>
      <c r="R11" s="510"/>
      <c r="S11" s="510"/>
      <c r="T11" s="510"/>
      <c r="U11" s="510"/>
      <c r="V11" s="510"/>
      <c r="W11" s="510"/>
      <c r="X11" s="510"/>
      <c r="Y11" s="510"/>
      <c r="Z11" s="510"/>
      <c r="AA11" s="510"/>
      <c r="AB11" s="511"/>
      <c r="AC11" s="31"/>
      <c r="AD11" s="29"/>
      <c r="AE11" s="29"/>
      <c r="AF11" s="29"/>
      <c r="AG11" s="29"/>
      <c r="AH11" s="72"/>
      <c r="AI11" s="492" t="str">
        <f>IFERROR(HLOOKUP($AI$8,情報入力シート!$C$1:$D$7,3,0),"")</f>
        <v/>
      </c>
      <c r="AJ11" s="493"/>
      <c r="AK11" s="493"/>
      <c r="AL11" s="493"/>
      <c r="AM11" s="493"/>
      <c r="AN11" s="493"/>
      <c r="AO11" s="493"/>
      <c r="AP11" s="493"/>
      <c r="AQ11" s="493"/>
      <c r="AR11" s="493"/>
      <c r="AS11" s="493"/>
      <c r="AT11" s="493"/>
      <c r="AU11" s="493"/>
      <c r="AV11" s="493"/>
      <c r="AW11" s="493"/>
      <c r="AX11" s="493"/>
      <c r="AY11" s="493"/>
      <c r="AZ11" s="493"/>
      <c r="BA11" s="493"/>
      <c r="BB11" s="493"/>
      <c r="BC11" s="493"/>
      <c r="BD11" s="493"/>
      <c r="BE11" s="493"/>
      <c r="BF11" s="493"/>
      <c r="BG11" s="493"/>
      <c r="BH11" s="493"/>
      <c r="BI11" s="493"/>
      <c r="BJ11" s="494"/>
      <c r="BL11" s="47" t="s">
        <v>15</v>
      </c>
      <c r="BM11" s="75"/>
      <c r="BN11" s="47"/>
      <c r="BO11" s="47" t="s">
        <v>35</v>
      </c>
      <c r="BP11" s="47"/>
      <c r="BQ11" s="47" t="s">
        <v>41</v>
      </c>
      <c r="BR11" s="47"/>
      <c r="BS11" s="47"/>
      <c r="BT11" s="47"/>
      <c r="BU11" s="47"/>
      <c r="BV11" s="47"/>
      <c r="BW11" s="48"/>
      <c r="BX11" s="48"/>
      <c r="BY11" s="45"/>
      <c r="BZ11" s="46"/>
      <c r="CA11" s="46"/>
      <c r="CB11" s="46"/>
    </row>
    <row r="12" spans="1:80" ht="12" customHeight="1">
      <c r="A12" s="468" t="str">
        <f>IFERROR(VLOOKUP($A$11,情報入力シート!$C$19:$G$43,2,0),"")&amp;""</f>
        <v/>
      </c>
      <c r="B12" s="469"/>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70"/>
      <c r="AC12" s="31"/>
      <c r="AD12" s="29"/>
      <c r="AE12" s="29"/>
      <c r="AF12" s="29"/>
      <c r="AG12" s="29"/>
      <c r="AH12" s="80"/>
      <c r="AI12" s="495"/>
      <c r="AJ12" s="496"/>
      <c r="AK12" s="496"/>
      <c r="AL12" s="496"/>
      <c r="AM12" s="496"/>
      <c r="AN12" s="496"/>
      <c r="AO12" s="496"/>
      <c r="AP12" s="496"/>
      <c r="AQ12" s="496"/>
      <c r="AR12" s="496"/>
      <c r="AS12" s="496"/>
      <c r="AT12" s="496"/>
      <c r="AU12" s="496"/>
      <c r="AV12" s="496"/>
      <c r="AW12" s="496"/>
      <c r="AX12" s="496"/>
      <c r="AY12" s="496"/>
      <c r="AZ12" s="496"/>
      <c r="BA12" s="496"/>
      <c r="BB12" s="496"/>
      <c r="BC12" s="496"/>
      <c r="BD12" s="496"/>
      <c r="BE12" s="496"/>
      <c r="BF12" s="496"/>
      <c r="BG12" s="496"/>
      <c r="BH12" s="496"/>
      <c r="BI12" s="496"/>
      <c r="BJ12" s="497"/>
      <c r="BL12" s="47" t="s">
        <v>55</v>
      </c>
      <c r="BM12" s="75"/>
      <c r="BN12" s="47"/>
      <c r="BO12" s="47" t="s">
        <v>38</v>
      </c>
      <c r="BP12" s="47"/>
      <c r="BQ12" s="47"/>
      <c r="BR12" s="47"/>
      <c r="BS12" s="47"/>
      <c r="BT12" s="47"/>
      <c r="BU12" s="47"/>
      <c r="BV12" s="47"/>
      <c r="BW12" s="48"/>
      <c r="BX12" s="48"/>
      <c r="BY12" s="45"/>
      <c r="BZ12" s="46"/>
      <c r="CA12" s="46"/>
      <c r="CB12" s="46"/>
    </row>
    <row r="13" spans="1:80" ht="12" customHeight="1">
      <c r="A13" s="468" t="str">
        <f>IFERROR(VLOOKUP($A$11,情報入力シート!$C$19:$G$43,3,0),"")&amp;""</f>
        <v/>
      </c>
      <c r="B13" s="469"/>
      <c r="C13" s="469"/>
      <c r="D13" s="469"/>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70"/>
      <c r="AC13" s="31"/>
      <c r="AD13" s="29"/>
      <c r="AE13" s="29"/>
      <c r="AF13" s="29"/>
      <c r="AG13" s="29"/>
      <c r="AH13" s="80"/>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L13" s="47" t="s">
        <v>11</v>
      </c>
      <c r="BM13" s="75"/>
      <c r="BN13" s="47"/>
      <c r="BO13" s="47" t="s">
        <v>39</v>
      </c>
      <c r="BP13" s="47"/>
      <c r="BQ13" s="47"/>
      <c r="BR13" s="47"/>
      <c r="BS13" s="47"/>
      <c r="BT13" s="47"/>
      <c r="BU13" s="47"/>
      <c r="BV13" s="47"/>
      <c r="BW13" s="48"/>
      <c r="BX13" s="48"/>
      <c r="BY13" s="45"/>
      <c r="BZ13" s="46"/>
      <c r="CA13" s="46"/>
      <c r="CB13" s="46"/>
    </row>
    <row r="14" spans="1:80" ht="12" customHeight="1">
      <c r="A14" s="468" t="str">
        <f>IFERROR(VLOOKUP($A$11,情報入力シート!$C$19:$G$43,4,0),"")&amp;""</f>
        <v/>
      </c>
      <c r="B14" s="469"/>
      <c r="C14" s="469"/>
      <c r="D14" s="469"/>
      <c r="E14" s="469"/>
      <c r="F14" s="469"/>
      <c r="G14" s="469"/>
      <c r="H14" s="469"/>
      <c r="I14" s="469"/>
      <c r="J14" s="469"/>
      <c r="K14" s="469"/>
      <c r="L14" s="469"/>
      <c r="M14" s="469"/>
      <c r="N14" s="469"/>
      <c r="O14" s="469"/>
      <c r="P14" s="469"/>
      <c r="Q14" s="469"/>
      <c r="R14" s="469"/>
      <c r="S14" s="469"/>
      <c r="T14" s="469"/>
      <c r="U14" s="469"/>
      <c r="V14" s="469"/>
      <c r="W14" s="469"/>
      <c r="X14" s="469"/>
      <c r="Y14" s="469"/>
      <c r="Z14" s="469"/>
      <c r="AA14" s="469"/>
      <c r="AB14" s="470"/>
      <c r="AC14" s="31"/>
      <c r="AD14" s="29"/>
      <c r="AE14" s="29"/>
      <c r="AF14" s="29"/>
      <c r="AG14" s="29"/>
      <c r="AH14" s="71"/>
      <c r="AI14" s="498" t="s">
        <v>75</v>
      </c>
      <c r="AJ14" s="498"/>
      <c r="AK14" s="498"/>
      <c r="AL14" s="499" t="str">
        <f>IFERROR(HLOOKUP($AI$8,情報入力シート!$C$1:$D$7,4,0),"")</f>
        <v/>
      </c>
      <c r="AM14" s="499"/>
      <c r="AN14" s="499"/>
      <c r="AO14" s="499"/>
      <c r="AP14" s="499"/>
      <c r="AQ14" s="499"/>
      <c r="AR14" s="499"/>
      <c r="AS14" s="499"/>
      <c r="AT14" s="499"/>
      <c r="AU14" s="499"/>
      <c r="AV14" s="499"/>
      <c r="AW14" s="499"/>
      <c r="AX14" s="499"/>
      <c r="AY14" s="499"/>
      <c r="AZ14" s="499"/>
      <c r="BA14" s="499"/>
      <c r="BB14" s="499"/>
      <c r="BC14" s="499"/>
      <c r="BD14" s="499"/>
      <c r="BE14" s="499"/>
      <c r="BF14" s="499"/>
      <c r="BG14" s="499"/>
      <c r="BH14" s="499"/>
      <c r="BI14" s="499"/>
      <c r="BJ14" s="499"/>
      <c r="BL14" s="47" t="s">
        <v>56</v>
      </c>
      <c r="BM14" s="75"/>
      <c r="BN14" s="47"/>
      <c r="BO14" s="47" t="s">
        <v>40</v>
      </c>
      <c r="BP14" s="47"/>
      <c r="BQ14" s="47"/>
      <c r="BR14" s="47"/>
      <c r="BS14" s="47"/>
      <c r="BT14" s="47"/>
      <c r="BU14" s="47"/>
      <c r="BV14" s="47"/>
      <c r="BW14" s="48"/>
      <c r="BX14" s="48"/>
      <c r="BY14" s="45"/>
      <c r="BZ14" s="46"/>
      <c r="CA14" s="46"/>
      <c r="CB14" s="46"/>
    </row>
    <row r="15" spans="1:80" ht="12" customHeight="1">
      <c r="A15" s="468" t="str">
        <f>IFERROR(VLOOKUP($A$11,情報入力シート!$C$19:$G$43,5,0),"")&amp;""</f>
        <v/>
      </c>
      <c r="B15" s="469"/>
      <c r="C15" s="469"/>
      <c r="D15" s="469"/>
      <c r="E15" s="469"/>
      <c r="F15" s="469"/>
      <c r="G15" s="469"/>
      <c r="H15" s="469"/>
      <c r="I15" s="469"/>
      <c r="J15" s="469"/>
      <c r="K15" s="469"/>
      <c r="L15" s="469"/>
      <c r="M15" s="469"/>
      <c r="N15" s="469"/>
      <c r="O15" s="469"/>
      <c r="P15" s="469"/>
      <c r="Q15" s="469"/>
      <c r="R15" s="469"/>
      <c r="S15" s="469"/>
      <c r="T15" s="469"/>
      <c r="U15" s="469"/>
      <c r="V15" s="469"/>
      <c r="W15" s="469"/>
      <c r="X15" s="469"/>
      <c r="Y15" s="469"/>
      <c r="Z15" s="469"/>
      <c r="AA15" s="469"/>
      <c r="AB15" s="470"/>
      <c r="AC15" s="31"/>
      <c r="AD15" s="29"/>
      <c r="AE15" s="29"/>
      <c r="AF15" s="29"/>
      <c r="AG15" s="29"/>
      <c r="AH15" s="71"/>
      <c r="AI15" s="498"/>
      <c r="AJ15" s="498"/>
      <c r="AK15" s="498"/>
      <c r="AL15" s="499"/>
      <c r="AM15" s="499"/>
      <c r="AN15" s="499"/>
      <c r="AO15" s="499"/>
      <c r="AP15" s="499"/>
      <c r="AQ15" s="499"/>
      <c r="AR15" s="499"/>
      <c r="AS15" s="499"/>
      <c r="AT15" s="499"/>
      <c r="AU15" s="499"/>
      <c r="AV15" s="499"/>
      <c r="AW15" s="499"/>
      <c r="AX15" s="499"/>
      <c r="AY15" s="499"/>
      <c r="AZ15" s="499"/>
      <c r="BA15" s="499"/>
      <c r="BB15" s="499"/>
      <c r="BC15" s="499"/>
      <c r="BD15" s="499"/>
      <c r="BE15" s="499"/>
      <c r="BF15" s="499"/>
      <c r="BG15" s="499"/>
      <c r="BH15" s="499"/>
      <c r="BI15" s="499"/>
      <c r="BJ15" s="499"/>
      <c r="BL15" s="47" t="s">
        <v>16</v>
      </c>
      <c r="BM15" s="75"/>
      <c r="BN15" s="47"/>
      <c r="BO15" s="47" t="s">
        <v>46</v>
      </c>
      <c r="BP15" s="47"/>
      <c r="BQ15" s="47"/>
      <c r="BR15" s="47"/>
      <c r="BS15" s="47"/>
      <c r="BT15" s="47"/>
      <c r="BU15" s="47"/>
      <c r="BV15" s="47"/>
      <c r="BW15" s="48"/>
      <c r="BX15" s="48"/>
      <c r="BY15" s="45"/>
      <c r="BZ15" s="46"/>
      <c r="CA15" s="46"/>
      <c r="CB15" s="46"/>
    </row>
    <row r="16" spans="1:80" ht="12" customHeight="1">
      <c r="A16" s="479"/>
      <c r="B16" s="480"/>
      <c r="C16" s="480"/>
      <c r="D16" s="480"/>
      <c r="E16" s="480"/>
      <c r="F16" s="480"/>
      <c r="G16" s="480"/>
      <c r="H16" s="480"/>
      <c r="I16" s="480"/>
      <c r="J16" s="480"/>
      <c r="K16" s="480"/>
      <c r="L16" s="480"/>
      <c r="M16" s="480"/>
      <c r="N16" s="480"/>
      <c r="O16" s="480"/>
      <c r="P16" s="481"/>
      <c r="Q16" s="480"/>
      <c r="R16" s="480"/>
      <c r="S16" s="480"/>
      <c r="T16" s="480"/>
      <c r="U16" s="480"/>
      <c r="V16" s="480"/>
      <c r="W16" s="480"/>
      <c r="X16" s="480"/>
      <c r="Y16" s="480"/>
      <c r="Z16" s="480"/>
      <c r="AA16" s="480"/>
      <c r="AB16" s="482"/>
      <c r="AC16" s="31"/>
      <c r="AD16" s="29"/>
      <c r="AE16" s="29"/>
      <c r="AF16" s="29"/>
      <c r="AG16" s="29"/>
      <c r="AH16" s="71"/>
      <c r="AI16" s="498" t="s">
        <v>398</v>
      </c>
      <c r="AJ16" s="498"/>
      <c r="AK16" s="498"/>
      <c r="AL16" s="499" t="str">
        <f>IFERROR(HLOOKUP($AI$8,情報入力シート!$C$1:$D$7,5,0),"")</f>
        <v/>
      </c>
      <c r="AM16" s="499"/>
      <c r="AN16" s="499"/>
      <c r="AO16" s="499"/>
      <c r="AP16" s="499"/>
      <c r="AQ16" s="499"/>
      <c r="AR16" s="499"/>
      <c r="AS16" s="499"/>
      <c r="AT16" s="499"/>
      <c r="AU16" s="499"/>
      <c r="AV16" s="499"/>
      <c r="AW16" s="499"/>
      <c r="AX16" s="499"/>
      <c r="AY16" s="499"/>
      <c r="AZ16" s="499"/>
      <c r="BA16" s="499"/>
      <c r="BB16" s="499"/>
      <c r="BC16" s="499"/>
      <c r="BD16" s="499"/>
      <c r="BE16" s="499"/>
      <c r="BF16" s="499"/>
      <c r="BG16" s="499"/>
      <c r="BH16" s="499"/>
      <c r="BI16" s="499"/>
      <c r="BJ16" s="499"/>
      <c r="BL16" s="47" t="s">
        <v>57</v>
      </c>
      <c r="BM16" s="75"/>
      <c r="BN16" s="47"/>
      <c r="BO16" s="47" t="s">
        <v>47</v>
      </c>
      <c r="BP16" s="47"/>
      <c r="BQ16" s="47"/>
      <c r="BR16" s="47"/>
      <c r="BS16" s="47"/>
      <c r="BT16" s="47"/>
      <c r="BU16" s="47"/>
      <c r="BV16" s="47"/>
      <c r="BW16" s="48"/>
      <c r="BX16" s="48"/>
      <c r="BY16" s="45"/>
      <c r="BZ16" s="46"/>
      <c r="CA16" s="46"/>
      <c r="CB16" s="46"/>
    </row>
    <row r="17" spans="1:80" ht="12" customHeight="1">
      <c r="A17" s="471"/>
      <c r="B17" s="472"/>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3"/>
      <c r="AC17" s="31"/>
      <c r="AD17" s="29"/>
      <c r="AE17" s="29"/>
      <c r="AF17" s="29"/>
      <c r="AG17" s="29"/>
      <c r="AH17" s="71"/>
      <c r="AI17" s="498"/>
      <c r="AJ17" s="498"/>
      <c r="AK17" s="498"/>
      <c r="AL17" s="499"/>
      <c r="AM17" s="499"/>
      <c r="AN17" s="499"/>
      <c r="AO17" s="499"/>
      <c r="AP17" s="499"/>
      <c r="AQ17" s="499"/>
      <c r="AR17" s="499"/>
      <c r="AS17" s="499"/>
      <c r="AT17" s="499"/>
      <c r="AU17" s="499"/>
      <c r="AV17" s="499"/>
      <c r="AW17" s="499"/>
      <c r="AX17" s="499"/>
      <c r="AY17" s="499"/>
      <c r="AZ17" s="499"/>
      <c r="BA17" s="499"/>
      <c r="BB17" s="499"/>
      <c r="BC17" s="499"/>
      <c r="BD17" s="499"/>
      <c r="BE17" s="499"/>
      <c r="BF17" s="499"/>
      <c r="BG17" s="499"/>
      <c r="BH17" s="499"/>
      <c r="BI17" s="499"/>
      <c r="BJ17" s="499"/>
      <c r="BL17" s="47" t="s">
        <v>19</v>
      </c>
      <c r="BM17" s="75"/>
      <c r="BN17" s="47"/>
      <c r="BO17" s="47" t="s">
        <v>48</v>
      </c>
      <c r="BP17" s="47"/>
      <c r="BQ17" s="47"/>
      <c r="BR17" s="47"/>
      <c r="BS17" s="47"/>
      <c r="BT17" s="47"/>
      <c r="BU17" s="47"/>
      <c r="BV17" s="47"/>
      <c r="BW17" s="48"/>
      <c r="BX17" s="48"/>
      <c r="BY17" s="45"/>
      <c r="BZ17" s="46"/>
      <c r="CA17" s="46"/>
      <c r="CB17" s="46"/>
    </row>
    <row r="18" spans="1:80" ht="12" customHeight="1">
      <c r="A18" s="509"/>
      <c r="B18" s="510"/>
      <c r="C18" s="510"/>
      <c r="D18" s="510"/>
      <c r="E18" s="510"/>
      <c r="F18" s="510"/>
      <c r="G18" s="510"/>
      <c r="H18" s="510"/>
      <c r="I18" s="510"/>
      <c r="J18" s="510"/>
      <c r="K18" s="510"/>
      <c r="L18" s="510"/>
      <c r="M18" s="510"/>
      <c r="N18" s="510"/>
      <c r="O18" s="510"/>
      <c r="P18" s="510"/>
      <c r="Q18" s="510"/>
      <c r="R18" s="510"/>
      <c r="S18" s="510"/>
      <c r="T18" s="510"/>
      <c r="U18" s="510"/>
      <c r="V18" s="510"/>
      <c r="W18" s="510"/>
      <c r="X18" s="510"/>
      <c r="Y18" s="510"/>
      <c r="Z18" s="510"/>
      <c r="AA18" s="510"/>
      <c r="AB18" s="511"/>
      <c r="AC18" s="31"/>
      <c r="AD18" s="29"/>
      <c r="AE18" s="29"/>
      <c r="AF18" s="29"/>
      <c r="AG18" s="29"/>
      <c r="AI18" s="498" t="s">
        <v>69</v>
      </c>
      <c r="AJ18" s="498"/>
      <c r="AK18" s="498"/>
      <c r="AL18" s="499" t="str">
        <f>IFERROR(HLOOKUP($AI$8,情報入力シート!$C$1:$D$7,6,0),"")</f>
        <v/>
      </c>
      <c r="AM18" s="499"/>
      <c r="AN18" s="499"/>
      <c r="AO18" s="499"/>
      <c r="AP18" s="499"/>
      <c r="AQ18" s="499"/>
      <c r="AR18" s="499"/>
      <c r="AS18" s="499"/>
      <c r="AT18" s="499"/>
      <c r="AU18" s="499"/>
      <c r="AV18" s="499"/>
      <c r="AW18" s="499"/>
      <c r="AX18" s="499"/>
      <c r="AY18" s="499"/>
      <c r="AZ18" s="499"/>
      <c r="BA18" s="499"/>
      <c r="BB18" s="499"/>
      <c r="BC18" s="499"/>
      <c r="BD18" s="499"/>
      <c r="BE18" s="499"/>
      <c r="BF18" s="499"/>
      <c r="BG18" s="499"/>
      <c r="BH18" s="499"/>
      <c r="BI18" s="499"/>
      <c r="BJ18" s="499"/>
      <c r="BL18" s="47" t="s">
        <v>58</v>
      </c>
      <c r="BM18" s="75"/>
      <c r="BN18" s="47"/>
      <c r="BO18" s="47" t="s">
        <v>41</v>
      </c>
      <c r="BP18" s="47"/>
      <c r="BQ18" s="47"/>
      <c r="BR18" s="47"/>
      <c r="BS18" s="47"/>
      <c r="BT18" s="47"/>
      <c r="BU18" s="47"/>
      <c r="BV18" s="47"/>
      <c r="BW18" s="48"/>
      <c r="BX18" s="48"/>
      <c r="BY18" s="45"/>
      <c r="BZ18" s="46"/>
      <c r="CA18" s="46"/>
      <c r="CB18" s="46"/>
    </row>
    <row r="19" spans="1:80" ht="12" customHeight="1">
      <c r="A19" s="468" t="str">
        <f>IFERROR(VLOOKUP($A$18,情報入力シート!$C$19:$G$43,2,0),"")&amp;""</f>
        <v/>
      </c>
      <c r="B19" s="469"/>
      <c r="C19" s="469"/>
      <c r="D19" s="469"/>
      <c r="E19" s="469"/>
      <c r="F19" s="469"/>
      <c r="G19" s="469"/>
      <c r="H19" s="469"/>
      <c r="I19" s="469"/>
      <c r="J19" s="469"/>
      <c r="K19" s="469"/>
      <c r="L19" s="469"/>
      <c r="M19" s="469"/>
      <c r="N19" s="469"/>
      <c r="O19" s="469"/>
      <c r="P19" s="469"/>
      <c r="Q19" s="469"/>
      <c r="R19" s="469"/>
      <c r="S19" s="469"/>
      <c r="T19" s="469"/>
      <c r="U19" s="469"/>
      <c r="V19" s="469"/>
      <c r="W19" s="469"/>
      <c r="X19" s="469"/>
      <c r="Y19" s="469"/>
      <c r="Z19" s="469"/>
      <c r="AA19" s="469"/>
      <c r="AB19" s="470"/>
      <c r="AC19" s="31"/>
      <c r="AD19" s="29"/>
      <c r="AE19" s="29"/>
      <c r="AF19" s="29"/>
      <c r="AG19" s="29"/>
      <c r="AI19" s="498"/>
      <c r="AJ19" s="498"/>
      <c r="AK19" s="498"/>
      <c r="AL19" s="499"/>
      <c r="AM19" s="499"/>
      <c r="AN19" s="499"/>
      <c r="AO19" s="499"/>
      <c r="AP19" s="499"/>
      <c r="AQ19" s="499"/>
      <c r="AR19" s="499"/>
      <c r="AS19" s="499"/>
      <c r="AT19" s="499"/>
      <c r="AU19" s="499"/>
      <c r="AV19" s="499"/>
      <c r="AW19" s="499"/>
      <c r="AX19" s="499"/>
      <c r="AY19" s="499"/>
      <c r="AZ19" s="499"/>
      <c r="BA19" s="499"/>
      <c r="BB19" s="499"/>
      <c r="BC19" s="499"/>
      <c r="BD19" s="499"/>
      <c r="BE19" s="499"/>
      <c r="BF19" s="499"/>
      <c r="BG19" s="499"/>
      <c r="BH19" s="499"/>
      <c r="BI19" s="499"/>
      <c r="BJ19" s="499"/>
      <c r="BL19" s="47" t="s">
        <v>20</v>
      </c>
      <c r="BM19" s="75"/>
      <c r="BN19" s="47"/>
      <c r="BO19" s="47" t="s">
        <v>49</v>
      </c>
      <c r="BP19" s="47"/>
      <c r="BQ19" s="47"/>
      <c r="BR19" s="47"/>
      <c r="BS19" s="47"/>
      <c r="BT19" s="47"/>
      <c r="BU19" s="47"/>
      <c r="BV19" s="47"/>
      <c r="BW19" s="48"/>
      <c r="BX19" s="48"/>
      <c r="BY19" s="45"/>
      <c r="BZ19" s="46"/>
      <c r="CA19" s="46"/>
      <c r="CB19" s="46"/>
    </row>
    <row r="20" spans="1:80" ht="12" customHeight="1">
      <c r="A20" s="468" t="str">
        <f>IFERROR(VLOOKUP($A$18,情報入力シート!$C$19:$G$43,3,0),"")&amp;""</f>
        <v/>
      </c>
      <c r="B20" s="469"/>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70"/>
      <c r="AC20" s="31"/>
      <c r="AD20" s="29"/>
      <c r="AE20" s="29"/>
      <c r="AF20" s="29"/>
      <c r="AG20" s="29"/>
      <c r="AI20" s="498" t="s">
        <v>70</v>
      </c>
      <c r="AJ20" s="498"/>
      <c r="AK20" s="498"/>
      <c r="AL20" s="499" t="str">
        <f>IFERROR(HLOOKUP($AI$8,情報入力シート!$C$1:$D$7,7,0),"")</f>
        <v/>
      </c>
      <c r="AM20" s="499"/>
      <c r="AN20" s="499"/>
      <c r="AO20" s="499"/>
      <c r="AP20" s="499"/>
      <c r="AQ20" s="499"/>
      <c r="AR20" s="499"/>
      <c r="AS20" s="499"/>
      <c r="AT20" s="499"/>
      <c r="AU20" s="499"/>
      <c r="AV20" s="499"/>
      <c r="AW20" s="499"/>
      <c r="AX20" s="499"/>
      <c r="AY20" s="499"/>
      <c r="AZ20" s="499"/>
      <c r="BA20" s="499"/>
      <c r="BB20" s="499"/>
      <c r="BC20" s="499"/>
      <c r="BD20" s="499"/>
      <c r="BE20" s="499"/>
      <c r="BF20" s="499"/>
      <c r="BG20" s="499"/>
      <c r="BH20" s="499"/>
      <c r="BI20" s="499"/>
      <c r="BJ20" s="499"/>
      <c r="BL20" s="47" t="s">
        <v>59</v>
      </c>
      <c r="BM20" s="75"/>
      <c r="BN20" s="48"/>
      <c r="BO20" s="48"/>
      <c r="BP20" s="48"/>
      <c r="BQ20" s="48"/>
      <c r="BR20" s="48"/>
      <c r="BS20" s="48"/>
      <c r="BT20" s="48"/>
      <c r="BU20" s="48"/>
      <c r="BV20" s="48"/>
      <c r="BW20" s="48"/>
      <c r="BX20" s="48"/>
      <c r="BY20" s="45"/>
    </row>
    <row r="21" spans="1:80" ht="12" customHeight="1">
      <c r="A21" s="468" t="str">
        <f>IFERROR(VLOOKUP($A$18,情報入力シート!$C$19:$G$43,4,0),"")&amp;""</f>
        <v/>
      </c>
      <c r="B21" s="469"/>
      <c r="C21" s="469"/>
      <c r="D21" s="469"/>
      <c r="E21" s="469"/>
      <c r="F21" s="469"/>
      <c r="G21" s="469"/>
      <c r="H21" s="469"/>
      <c r="I21" s="469"/>
      <c r="J21" s="469"/>
      <c r="K21" s="469"/>
      <c r="L21" s="469"/>
      <c r="M21" s="469"/>
      <c r="N21" s="469"/>
      <c r="O21" s="469"/>
      <c r="P21" s="469"/>
      <c r="Q21" s="469"/>
      <c r="R21" s="469"/>
      <c r="S21" s="469"/>
      <c r="T21" s="469"/>
      <c r="U21" s="469"/>
      <c r="V21" s="469"/>
      <c r="W21" s="469"/>
      <c r="X21" s="469"/>
      <c r="Y21" s="469"/>
      <c r="Z21" s="469"/>
      <c r="AA21" s="469"/>
      <c r="AB21" s="470"/>
      <c r="AC21" s="31"/>
      <c r="AD21" s="29"/>
      <c r="AE21" s="29"/>
      <c r="AF21" s="29"/>
      <c r="AG21" s="29"/>
      <c r="AI21" s="498"/>
      <c r="AJ21" s="498"/>
      <c r="AK21" s="498"/>
      <c r="AL21" s="499"/>
      <c r="AM21" s="499"/>
      <c r="AN21" s="499"/>
      <c r="AO21" s="499"/>
      <c r="AP21" s="499"/>
      <c r="AQ21" s="499"/>
      <c r="AR21" s="499"/>
      <c r="AS21" s="499"/>
      <c r="AT21" s="499"/>
      <c r="AU21" s="499"/>
      <c r="AV21" s="499"/>
      <c r="AW21" s="499"/>
      <c r="AX21" s="499"/>
      <c r="AY21" s="499"/>
      <c r="AZ21" s="499"/>
      <c r="BA21" s="499"/>
      <c r="BB21" s="499"/>
      <c r="BC21" s="499"/>
      <c r="BD21" s="499"/>
      <c r="BE21" s="499"/>
      <c r="BF21" s="499"/>
      <c r="BG21" s="499"/>
      <c r="BH21" s="499"/>
      <c r="BI21" s="499"/>
      <c r="BJ21" s="499"/>
      <c r="BL21" s="47" t="s">
        <v>21</v>
      </c>
      <c r="BM21" s="75"/>
      <c r="BN21" s="48"/>
      <c r="BO21" s="48"/>
      <c r="BP21" s="48"/>
      <c r="BQ21" s="48"/>
      <c r="BR21" s="48"/>
      <c r="BS21" s="48"/>
      <c r="BT21" s="48"/>
      <c r="BU21" s="48"/>
      <c r="BV21" s="48"/>
      <c r="BW21" s="48"/>
      <c r="BX21" s="48"/>
      <c r="BY21" s="45"/>
    </row>
    <row r="22" spans="1:80" ht="12" customHeight="1">
      <c r="A22" s="468" t="str">
        <f>IFERROR(VLOOKUP($A$18,情報入力シート!$C$19:$G$43,5,0),"")&amp;""</f>
        <v/>
      </c>
      <c r="B22" s="469"/>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70"/>
      <c r="AC22" s="31"/>
      <c r="AD22" s="29"/>
      <c r="AE22" s="29"/>
      <c r="AF22" s="73"/>
      <c r="AG22" s="73"/>
      <c r="AI22" s="512" t="s">
        <v>72</v>
      </c>
      <c r="AJ22" s="513"/>
      <c r="AK22" s="513"/>
      <c r="AL22" s="513"/>
      <c r="AM22" s="513"/>
      <c r="AN22" s="513"/>
      <c r="AO22" s="514"/>
      <c r="AP22" s="598"/>
      <c r="AQ22" s="599"/>
      <c r="AR22" s="599"/>
      <c r="AS22" s="599"/>
      <c r="AT22" s="599"/>
      <c r="AU22" s="599"/>
      <c r="AV22" s="599"/>
      <c r="AW22" s="599"/>
      <c r="AX22" s="599"/>
      <c r="AY22" s="599"/>
      <c r="AZ22" s="599"/>
      <c r="BA22" s="599"/>
      <c r="BB22" s="599"/>
      <c r="BC22" s="599"/>
      <c r="BD22" s="599"/>
      <c r="BE22" s="599"/>
      <c r="BF22" s="599"/>
      <c r="BG22" s="599"/>
      <c r="BH22" s="599"/>
      <c r="BI22" s="599"/>
      <c r="BJ22" s="600"/>
      <c r="BL22" s="47" t="s">
        <v>60</v>
      </c>
      <c r="BM22" s="75"/>
      <c r="BN22" s="48"/>
      <c r="BO22" s="48"/>
      <c r="BP22" s="48"/>
      <c r="BQ22" s="48"/>
      <c r="BR22" s="48"/>
      <c r="BS22" s="48"/>
      <c r="BT22" s="48"/>
      <c r="BU22" s="48"/>
      <c r="BV22" s="48"/>
      <c r="BW22" s="48"/>
      <c r="BX22" s="48"/>
      <c r="BY22" s="45"/>
    </row>
    <row r="23" spans="1:80" ht="12.75" customHeight="1">
      <c r="A23" s="505"/>
      <c r="B23" s="505"/>
      <c r="C23" s="505"/>
      <c r="D23" s="505"/>
      <c r="E23" s="505"/>
      <c r="F23" s="505"/>
      <c r="G23" s="505"/>
      <c r="H23" s="505"/>
      <c r="I23" s="505"/>
      <c r="J23" s="505"/>
      <c r="K23" s="505"/>
      <c r="L23" s="505"/>
      <c r="M23" s="505"/>
      <c r="N23" s="505"/>
      <c r="O23" s="505"/>
      <c r="P23" s="94"/>
      <c r="Q23" s="506"/>
      <c r="R23" s="507"/>
      <c r="S23" s="507"/>
      <c r="T23" s="507"/>
      <c r="U23" s="507"/>
      <c r="V23" s="507"/>
      <c r="W23" s="507"/>
      <c r="X23" s="507"/>
      <c r="Y23" s="507"/>
      <c r="Z23" s="507"/>
      <c r="AA23" s="507"/>
      <c r="AB23" s="508"/>
      <c r="AC23" s="31"/>
      <c r="AD23" s="29"/>
      <c r="AE23" s="29"/>
      <c r="AF23" s="74"/>
      <c r="AG23" s="74"/>
      <c r="AI23" s="515"/>
      <c r="AJ23" s="516"/>
      <c r="AK23" s="516"/>
      <c r="AL23" s="516"/>
      <c r="AM23" s="516"/>
      <c r="AN23" s="516"/>
      <c r="AO23" s="517"/>
      <c r="AP23" s="601"/>
      <c r="AQ23" s="602"/>
      <c r="AR23" s="602"/>
      <c r="AS23" s="602"/>
      <c r="AT23" s="602"/>
      <c r="AU23" s="602"/>
      <c r="AV23" s="602"/>
      <c r="AW23" s="602"/>
      <c r="AX23" s="602"/>
      <c r="AY23" s="602"/>
      <c r="AZ23" s="602"/>
      <c r="BA23" s="602"/>
      <c r="BB23" s="602"/>
      <c r="BC23" s="602"/>
      <c r="BD23" s="602"/>
      <c r="BE23" s="602"/>
      <c r="BF23" s="602"/>
      <c r="BG23" s="602"/>
      <c r="BH23" s="602"/>
      <c r="BI23" s="602"/>
      <c r="BJ23" s="603"/>
      <c r="BL23" s="47" t="s">
        <v>22</v>
      </c>
      <c r="BM23" s="75"/>
      <c r="BN23" s="48"/>
      <c r="BO23" s="48"/>
      <c r="BP23" s="48"/>
      <c r="BQ23" s="48"/>
      <c r="BR23" s="48"/>
      <c r="BS23" s="48"/>
      <c r="BT23" s="48"/>
      <c r="BU23" s="48"/>
      <c r="BV23" s="48"/>
      <c r="BW23" s="48"/>
      <c r="BX23" s="48"/>
      <c r="BY23" s="45"/>
    </row>
    <row r="24" spans="1:80" ht="18.75" customHeight="1">
      <c r="A24" s="528"/>
      <c r="B24" s="528"/>
      <c r="C24" s="528"/>
      <c r="D24" s="528"/>
      <c r="E24" s="528"/>
      <c r="F24" s="528"/>
      <c r="G24" s="528"/>
      <c r="H24" s="528"/>
      <c r="I24" s="528"/>
      <c r="J24" s="528"/>
      <c r="K24" s="528"/>
      <c r="L24" s="528"/>
      <c r="M24" s="528"/>
      <c r="N24" s="528"/>
      <c r="O24" s="528"/>
      <c r="P24" s="529"/>
      <c r="Q24" s="431"/>
      <c r="R24" s="432"/>
      <c r="S24" s="432"/>
      <c r="T24" s="432"/>
      <c r="U24" s="432"/>
      <c r="V24" s="432"/>
      <c r="W24" s="432"/>
      <c r="X24" s="432"/>
      <c r="Y24" s="432"/>
      <c r="Z24" s="432"/>
      <c r="AA24" s="432"/>
      <c r="AB24" s="433"/>
      <c r="AC24" s="31"/>
      <c r="AD24" s="29"/>
      <c r="AE24" s="29"/>
      <c r="AF24" s="74"/>
      <c r="AG24" s="74"/>
      <c r="AI24" s="422" t="s">
        <v>74</v>
      </c>
      <c r="AJ24" s="423"/>
      <c r="AK24" s="423"/>
      <c r="AL24" s="423"/>
      <c r="AM24" s="423"/>
      <c r="AN24" s="423"/>
      <c r="AO24" s="424"/>
      <c r="AP24" s="604"/>
      <c r="AQ24" s="605"/>
      <c r="AR24" s="605"/>
      <c r="AS24" s="605"/>
      <c r="AT24" s="605"/>
      <c r="AU24" s="605"/>
      <c r="AV24" s="605"/>
      <c r="AW24" s="605"/>
      <c r="AX24" s="605"/>
      <c r="AY24" s="605"/>
      <c r="AZ24" s="605"/>
      <c r="BA24" s="605"/>
      <c r="BB24" s="605"/>
      <c r="BC24" s="605"/>
      <c r="BD24" s="605"/>
      <c r="BE24" s="605"/>
      <c r="BF24" s="605"/>
      <c r="BG24" s="605"/>
      <c r="BH24" s="605"/>
      <c r="BI24" s="605"/>
      <c r="BJ24" s="606"/>
      <c r="BL24" s="47" t="s">
        <v>61</v>
      </c>
      <c r="BM24" s="75"/>
      <c r="BN24" s="48"/>
      <c r="BO24" s="48"/>
      <c r="BP24" s="48"/>
      <c r="BQ24" s="48"/>
      <c r="BR24" s="48"/>
      <c r="BS24" s="48"/>
      <c r="BT24" s="48"/>
      <c r="BU24" s="48"/>
      <c r="BV24" s="48"/>
      <c r="BW24" s="48"/>
      <c r="BX24" s="48"/>
      <c r="BY24" s="45"/>
    </row>
    <row r="25" spans="1:80" ht="9" customHeight="1">
      <c r="A25" s="539"/>
      <c r="B25" s="540"/>
      <c r="C25" s="540"/>
      <c r="D25" s="540"/>
      <c r="E25" s="540"/>
      <c r="F25" s="540"/>
      <c r="G25" s="540"/>
      <c r="H25" s="540"/>
      <c r="I25" s="540"/>
      <c r="J25" s="541"/>
      <c r="K25" s="539"/>
      <c r="L25" s="540"/>
      <c r="M25" s="540"/>
      <c r="N25" s="540"/>
      <c r="O25" s="540"/>
      <c r="P25" s="89"/>
      <c r="Q25" s="539"/>
      <c r="R25" s="540"/>
      <c r="S25" s="540"/>
      <c r="T25" s="540"/>
      <c r="U25" s="540"/>
      <c r="V25" s="540"/>
      <c r="W25" s="540"/>
      <c r="X25" s="540"/>
      <c r="Y25" s="540"/>
      <c r="Z25" s="540"/>
      <c r="AA25" s="540"/>
      <c r="AB25" s="541"/>
      <c r="AC25" s="31"/>
      <c r="AD25" s="29"/>
      <c r="AE25" s="29"/>
      <c r="AF25" s="74"/>
      <c r="AG25" s="74"/>
      <c r="AI25" s="425" t="s">
        <v>73</v>
      </c>
      <c r="AJ25" s="426"/>
      <c r="AK25" s="427"/>
      <c r="AL25" s="592" t="s">
        <v>71</v>
      </c>
      <c r="AM25" s="593"/>
      <c r="AN25" s="593"/>
      <c r="AO25" s="594"/>
      <c r="AP25" s="607"/>
      <c r="AQ25" s="608"/>
      <c r="AR25" s="608"/>
      <c r="AS25" s="608"/>
      <c r="AT25" s="608"/>
      <c r="AU25" s="608"/>
      <c r="AV25" s="608"/>
      <c r="AW25" s="608"/>
      <c r="AX25" s="608"/>
      <c r="AY25" s="608"/>
      <c r="AZ25" s="608"/>
      <c r="BA25" s="608"/>
      <c r="BB25" s="608"/>
      <c r="BC25" s="608"/>
      <c r="BD25" s="608"/>
      <c r="BE25" s="608"/>
      <c r="BF25" s="608"/>
      <c r="BG25" s="608"/>
      <c r="BH25" s="608"/>
      <c r="BI25" s="608"/>
      <c r="BJ25" s="609"/>
      <c r="BL25" s="47" t="s">
        <v>23</v>
      </c>
      <c r="BM25" s="76"/>
      <c r="BN25" s="45"/>
      <c r="BO25" s="45"/>
      <c r="BP25" s="45"/>
      <c r="BQ25" s="45"/>
      <c r="BR25" s="45"/>
      <c r="BS25" s="45"/>
      <c r="BT25" s="45"/>
      <c r="BU25" s="45"/>
      <c r="BV25" s="45"/>
      <c r="BW25" s="45"/>
      <c r="BX25" s="45"/>
      <c r="BY25" s="45"/>
    </row>
    <row r="26" spans="1:80" ht="18" customHeight="1">
      <c r="A26" s="500"/>
      <c r="B26" s="501"/>
      <c r="C26" s="501"/>
      <c r="D26" s="501"/>
      <c r="E26" s="501"/>
      <c r="F26" s="501"/>
      <c r="G26" s="501"/>
      <c r="H26" s="501"/>
      <c r="I26" s="501"/>
      <c r="J26" s="502"/>
      <c r="K26" s="525"/>
      <c r="L26" s="526"/>
      <c r="M26" s="526"/>
      <c r="N26" s="526"/>
      <c r="O26" s="526"/>
      <c r="P26" s="527"/>
      <c r="Q26" s="544"/>
      <c r="R26" s="501"/>
      <c r="S26" s="501"/>
      <c r="T26" s="501"/>
      <c r="U26" s="501"/>
      <c r="V26" s="501"/>
      <c r="W26" s="501"/>
      <c r="X26" s="501"/>
      <c r="Y26" s="501"/>
      <c r="Z26" s="501"/>
      <c r="AA26" s="501"/>
      <c r="AB26" s="502"/>
      <c r="AC26" s="31"/>
      <c r="AD26" s="29"/>
      <c r="AE26" s="29"/>
      <c r="AF26" s="74"/>
      <c r="AG26" s="74"/>
      <c r="AI26" s="428"/>
      <c r="AJ26" s="429"/>
      <c r="AK26" s="430"/>
      <c r="AL26" s="595"/>
      <c r="AM26" s="596"/>
      <c r="AN26" s="596"/>
      <c r="AO26" s="597"/>
      <c r="AP26" s="610"/>
      <c r="AQ26" s="611"/>
      <c r="AR26" s="611"/>
      <c r="AS26" s="611"/>
      <c r="AT26" s="611"/>
      <c r="AU26" s="611"/>
      <c r="AV26" s="611"/>
      <c r="AW26" s="611"/>
      <c r="AX26" s="611"/>
      <c r="AY26" s="611"/>
      <c r="AZ26" s="611"/>
      <c r="BA26" s="611"/>
      <c r="BB26" s="611"/>
      <c r="BC26" s="611"/>
      <c r="BD26" s="611"/>
      <c r="BE26" s="611"/>
      <c r="BF26" s="611"/>
      <c r="BG26" s="611"/>
      <c r="BH26" s="611"/>
      <c r="BI26" s="611"/>
      <c r="BJ26" s="612"/>
      <c r="BL26" s="47" t="s">
        <v>62</v>
      </c>
      <c r="BM26" s="76"/>
      <c r="BN26" s="45"/>
      <c r="BO26" s="45"/>
      <c r="BP26" s="45"/>
      <c r="BQ26" s="45"/>
      <c r="BR26" s="45"/>
      <c r="BS26" s="45"/>
      <c r="BT26" s="45"/>
      <c r="BU26" s="45"/>
      <c r="BV26" s="45"/>
      <c r="BW26" s="45"/>
      <c r="BX26" s="45"/>
      <c r="BY26" s="45"/>
    </row>
    <row r="27" spans="1:80" ht="9" customHeight="1">
      <c r="A27" s="539"/>
      <c r="B27" s="540"/>
      <c r="C27" s="540"/>
      <c r="D27" s="540"/>
      <c r="E27" s="540"/>
      <c r="F27" s="540"/>
      <c r="G27" s="540"/>
      <c r="H27" s="540"/>
      <c r="I27" s="540"/>
      <c r="J27" s="540"/>
      <c r="K27" s="540"/>
      <c r="L27" s="540"/>
      <c r="M27" s="540"/>
      <c r="N27" s="540"/>
      <c r="O27" s="540"/>
      <c r="P27" s="89"/>
      <c r="Q27" s="539"/>
      <c r="R27" s="540"/>
      <c r="S27" s="540"/>
      <c r="T27" s="540"/>
      <c r="U27" s="540"/>
      <c r="V27" s="540"/>
      <c r="W27" s="540"/>
      <c r="X27" s="540"/>
      <c r="Y27" s="540"/>
      <c r="Z27" s="540"/>
      <c r="AA27" s="540"/>
      <c r="AB27" s="541"/>
      <c r="AC27" s="65"/>
      <c r="AD27" s="66"/>
      <c r="AE27" s="66"/>
      <c r="AF27" s="66"/>
      <c r="AG27" s="66"/>
      <c r="AH27" s="67"/>
      <c r="AI27" s="520"/>
      <c r="AJ27" s="520"/>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21"/>
      <c r="BG27" s="521"/>
      <c r="BH27" s="521"/>
      <c r="BI27" s="521"/>
      <c r="BJ27" s="522"/>
      <c r="BL27" s="47" t="s">
        <v>24</v>
      </c>
      <c r="BM27" s="76"/>
    </row>
    <row r="28" spans="1:80" ht="18" customHeight="1">
      <c r="A28" s="438"/>
      <c r="B28" s="439"/>
      <c r="C28" s="439"/>
      <c r="D28" s="439"/>
      <c r="E28" s="439"/>
      <c r="F28" s="439"/>
      <c r="G28" s="439"/>
      <c r="H28" s="439"/>
      <c r="I28" s="439"/>
      <c r="J28" s="439"/>
      <c r="K28" s="439"/>
      <c r="L28" s="439"/>
      <c r="M28" s="439"/>
      <c r="N28" s="439"/>
      <c r="O28" s="439"/>
      <c r="P28" s="440"/>
      <c r="Q28" s="438"/>
      <c r="R28" s="439"/>
      <c r="S28" s="439"/>
      <c r="T28" s="439"/>
      <c r="U28" s="439"/>
      <c r="V28" s="439"/>
      <c r="W28" s="439"/>
      <c r="X28" s="439"/>
      <c r="Y28" s="439"/>
      <c r="Z28" s="439"/>
      <c r="AA28" s="439"/>
      <c r="AB28" s="440"/>
      <c r="AC28" s="62"/>
      <c r="AD28" s="63"/>
      <c r="AE28" s="63"/>
      <c r="AF28" s="63"/>
      <c r="AG28" s="63"/>
      <c r="AH28" s="64"/>
      <c r="AI28" s="523"/>
      <c r="AJ28" s="523"/>
      <c r="AK28" s="523"/>
      <c r="AL28" s="523"/>
      <c r="AM28" s="523"/>
      <c r="AN28" s="523"/>
      <c r="AO28" s="523"/>
      <c r="AP28" s="523"/>
      <c r="AQ28" s="523"/>
      <c r="AR28" s="523"/>
      <c r="AS28" s="523"/>
      <c r="AT28" s="523"/>
      <c r="AU28" s="523"/>
      <c r="AV28" s="523"/>
      <c r="AW28" s="523"/>
      <c r="AX28" s="523"/>
      <c r="AY28" s="523"/>
      <c r="AZ28" s="523"/>
      <c r="BA28" s="523"/>
      <c r="BB28" s="523"/>
      <c r="BC28" s="523"/>
      <c r="BD28" s="523"/>
      <c r="BE28" s="523"/>
      <c r="BF28" s="523"/>
      <c r="BG28" s="523"/>
      <c r="BH28" s="523"/>
      <c r="BI28" s="523"/>
      <c r="BJ28" s="524"/>
      <c r="BL28" s="47" t="s">
        <v>63</v>
      </c>
      <c r="BM28" s="76"/>
    </row>
    <row r="29" spans="1:80" s="33" customFormat="1" ht="9" customHeight="1">
      <c r="A29" s="81"/>
      <c r="B29" s="82"/>
      <c r="C29" s="82"/>
      <c r="D29" s="82"/>
      <c r="E29" s="82"/>
      <c r="F29" s="82"/>
      <c r="G29" s="82"/>
      <c r="H29" s="82"/>
      <c r="I29" s="82"/>
      <c r="J29" s="82"/>
      <c r="K29" s="82"/>
      <c r="L29" s="82"/>
      <c r="M29" s="82"/>
      <c r="N29" s="82"/>
      <c r="O29" s="82"/>
      <c r="P29" s="82"/>
      <c r="Q29" s="90"/>
      <c r="R29" s="82"/>
      <c r="S29" s="82"/>
      <c r="T29" s="82"/>
      <c r="U29" s="82"/>
      <c r="V29" s="82"/>
      <c r="W29" s="82"/>
      <c r="X29" s="474"/>
      <c r="Y29" s="475"/>
      <c r="Z29" s="475"/>
      <c r="AA29" s="475"/>
      <c r="AB29" s="475"/>
      <c r="AC29" s="475"/>
      <c r="AD29" s="475"/>
      <c r="AE29" s="475"/>
      <c r="AF29" s="475"/>
      <c r="AG29" s="475"/>
      <c r="AH29" s="475"/>
      <c r="AI29" s="475"/>
      <c r="AJ29" s="475"/>
      <c r="AK29" s="475"/>
      <c r="AL29" s="475"/>
      <c r="AM29" s="475"/>
      <c r="AN29" s="475"/>
      <c r="AO29" s="475"/>
      <c r="AP29" s="475"/>
      <c r="AQ29" s="475"/>
      <c r="AR29" s="475"/>
      <c r="AS29" s="475"/>
      <c r="AT29" s="475"/>
      <c r="AU29" s="475"/>
      <c r="AV29" s="476"/>
      <c r="AW29" s="545"/>
      <c r="AX29" s="545"/>
      <c r="AY29" s="545"/>
      <c r="AZ29" s="545"/>
      <c r="BA29" s="545"/>
      <c r="BB29" s="545"/>
      <c r="BC29" s="545"/>
      <c r="BD29" s="91"/>
      <c r="BE29" s="477"/>
      <c r="BF29" s="477"/>
      <c r="BG29" s="477"/>
      <c r="BH29" s="477"/>
      <c r="BI29" s="477"/>
      <c r="BJ29" s="478"/>
      <c r="BL29" s="47" t="s">
        <v>25</v>
      </c>
      <c r="BM29" s="76"/>
    </row>
    <row r="30" spans="1:80" s="33" customFormat="1" ht="10.5" customHeight="1">
      <c r="A30" s="83"/>
      <c r="B30" s="32"/>
      <c r="C30" s="32"/>
      <c r="D30" s="32"/>
      <c r="E30" s="32"/>
      <c r="F30" s="32"/>
      <c r="G30" s="32"/>
      <c r="H30" s="32"/>
      <c r="I30" s="32"/>
      <c r="J30" s="32"/>
      <c r="K30" s="32"/>
      <c r="L30" s="32"/>
      <c r="M30" s="32"/>
      <c r="N30" s="32"/>
      <c r="O30" s="32"/>
      <c r="P30" s="32"/>
      <c r="Q30" s="34"/>
      <c r="R30" s="32"/>
      <c r="S30" s="32"/>
      <c r="T30" s="32"/>
      <c r="U30" s="32"/>
      <c r="V30" s="32"/>
      <c r="W30" s="32"/>
      <c r="X30" s="52"/>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53"/>
      <c r="AW30" s="542"/>
      <c r="AX30" s="542"/>
      <c r="AY30" s="542"/>
      <c r="AZ30" s="542"/>
      <c r="BA30" s="542"/>
      <c r="BB30" s="542"/>
      <c r="BC30" s="542"/>
      <c r="BD30" s="60"/>
      <c r="BE30" s="542"/>
      <c r="BF30" s="542"/>
      <c r="BG30" s="542"/>
      <c r="BH30" s="542"/>
      <c r="BI30" s="542"/>
      <c r="BJ30" s="543"/>
      <c r="BL30" s="47" t="s">
        <v>68</v>
      </c>
      <c r="BM30" s="76"/>
    </row>
    <row r="31" spans="1:80" s="33" customFormat="1" ht="12" customHeight="1">
      <c r="A31" s="83"/>
      <c r="B31" s="32"/>
      <c r="C31" s="32"/>
      <c r="D31" s="32"/>
      <c r="E31" s="32"/>
      <c r="F31" s="32"/>
      <c r="G31" s="32"/>
      <c r="H31" s="32"/>
      <c r="I31" s="32"/>
      <c r="J31" s="32"/>
      <c r="K31" s="32"/>
      <c r="L31" s="32"/>
      <c r="M31" s="32"/>
      <c r="N31" s="32"/>
      <c r="O31" s="32"/>
      <c r="P31" s="32"/>
      <c r="Q31" s="50"/>
      <c r="R31" s="51"/>
      <c r="S31" s="51"/>
      <c r="T31" s="51"/>
      <c r="U31" s="51"/>
      <c r="V31" s="51"/>
      <c r="W31" s="51"/>
      <c r="X31" s="54"/>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55"/>
      <c r="AW31" s="483"/>
      <c r="AX31" s="484"/>
      <c r="AY31" s="484"/>
      <c r="AZ31" s="484"/>
      <c r="BA31" s="484"/>
      <c r="BB31" s="484"/>
      <c r="BC31" s="485"/>
      <c r="BD31" s="61"/>
      <c r="BE31" s="530"/>
      <c r="BF31" s="531"/>
      <c r="BG31" s="531"/>
      <c r="BH31" s="531"/>
      <c r="BI31" s="531"/>
      <c r="BJ31" s="532"/>
      <c r="BL31" s="47" t="s">
        <v>26</v>
      </c>
      <c r="BM31" s="76"/>
    </row>
    <row r="32" spans="1:80" s="33" customFormat="1" ht="12" customHeight="1">
      <c r="A32" s="447"/>
      <c r="B32" s="448"/>
      <c r="C32" s="448"/>
      <c r="D32" s="448"/>
      <c r="E32" s="448"/>
      <c r="F32" s="448"/>
      <c r="G32" s="448"/>
      <c r="H32" s="448"/>
      <c r="I32" s="448"/>
      <c r="J32" s="448"/>
      <c r="K32" s="448"/>
      <c r="L32" s="448"/>
      <c r="M32" s="448"/>
      <c r="N32" s="448"/>
      <c r="O32" s="448"/>
      <c r="P32" s="449"/>
      <c r="Q32" s="549"/>
      <c r="R32" s="550"/>
      <c r="S32" s="550"/>
      <c r="T32" s="550"/>
      <c r="U32" s="550"/>
      <c r="V32" s="550"/>
      <c r="W32" s="551"/>
      <c r="X32" s="456"/>
      <c r="Y32" s="457"/>
      <c r="Z32" s="457"/>
      <c r="AA32" s="457"/>
      <c r="AB32" s="457"/>
      <c r="AC32" s="457"/>
      <c r="AD32" s="457"/>
      <c r="AE32" s="457"/>
      <c r="AF32" s="457"/>
      <c r="AG32" s="457"/>
      <c r="AH32" s="457"/>
      <c r="AI32" s="457"/>
      <c r="AJ32" s="457"/>
      <c r="AK32" s="457"/>
      <c r="AL32" s="457"/>
      <c r="AM32" s="457"/>
      <c r="AN32" s="457"/>
      <c r="AO32" s="457"/>
      <c r="AP32" s="457"/>
      <c r="AQ32" s="457"/>
      <c r="AR32" s="457"/>
      <c r="AS32" s="457"/>
      <c r="AT32" s="457"/>
      <c r="AU32" s="457"/>
      <c r="AV32" s="457"/>
      <c r="AW32" s="518"/>
      <c r="AX32" s="519"/>
      <c r="AY32" s="519"/>
      <c r="AZ32" s="519"/>
      <c r="BA32" s="519"/>
      <c r="BB32" s="519"/>
      <c r="BC32" s="519"/>
      <c r="BD32" s="546"/>
      <c r="BE32" s="547"/>
      <c r="BF32" s="547"/>
      <c r="BG32" s="547"/>
      <c r="BH32" s="547"/>
      <c r="BI32" s="547"/>
      <c r="BJ32" s="548"/>
      <c r="BL32" s="47" t="s">
        <v>64</v>
      </c>
      <c r="BM32" s="76"/>
    </row>
    <row r="33" spans="1:64" s="33" customFormat="1" ht="12" customHeight="1">
      <c r="A33" s="533"/>
      <c r="B33" s="534"/>
      <c r="C33" s="534"/>
      <c r="D33" s="534"/>
      <c r="E33" s="534"/>
      <c r="F33" s="534"/>
      <c r="G33" s="534"/>
      <c r="H33" s="534"/>
      <c r="I33" s="534"/>
      <c r="J33" s="534"/>
      <c r="K33" s="534"/>
      <c r="L33" s="534"/>
      <c r="M33" s="534"/>
      <c r="N33" s="534"/>
      <c r="O33" s="534"/>
      <c r="P33" s="535"/>
      <c r="Q33" s="419"/>
      <c r="R33" s="420"/>
      <c r="S33" s="420"/>
      <c r="T33" s="420"/>
      <c r="U33" s="420"/>
      <c r="V33" s="420"/>
      <c r="W33" s="434"/>
      <c r="X33" s="419"/>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16"/>
      <c r="AX33" s="417"/>
      <c r="AY33" s="417"/>
      <c r="AZ33" s="417"/>
      <c r="BA33" s="417"/>
      <c r="BB33" s="417"/>
      <c r="BC33" s="417"/>
      <c r="BD33" s="416"/>
      <c r="BE33" s="417"/>
      <c r="BF33" s="417"/>
      <c r="BG33" s="417"/>
      <c r="BH33" s="417"/>
      <c r="BI33" s="417"/>
      <c r="BJ33" s="418"/>
      <c r="BL33" s="47" t="s">
        <v>27</v>
      </c>
    </row>
    <row r="34" spans="1:64" s="33" customFormat="1" ht="12" customHeight="1">
      <c r="A34" s="533"/>
      <c r="B34" s="534"/>
      <c r="C34" s="534"/>
      <c r="D34" s="534"/>
      <c r="E34" s="534"/>
      <c r="F34" s="534"/>
      <c r="G34" s="534"/>
      <c r="H34" s="534"/>
      <c r="I34" s="534"/>
      <c r="J34" s="534"/>
      <c r="K34" s="534"/>
      <c r="L34" s="534"/>
      <c r="M34" s="534"/>
      <c r="N34" s="534"/>
      <c r="O34" s="534"/>
      <c r="P34" s="535"/>
      <c r="Q34" s="419"/>
      <c r="R34" s="420"/>
      <c r="S34" s="420"/>
      <c r="T34" s="420"/>
      <c r="U34" s="420"/>
      <c r="V34" s="420"/>
      <c r="W34" s="434"/>
      <c r="X34" s="419"/>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16"/>
      <c r="AX34" s="417"/>
      <c r="AY34" s="417"/>
      <c r="AZ34" s="417"/>
      <c r="BA34" s="417"/>
      <c r="BB34" s="417"/>
      <c r="BC34" s="417"/>
      <c r="BD34" s="416"/>
      <c r="BE34" s="417"/>
      <c r="BF34" s="417"/>
      <c r="BG34" s="417"/>
      <c r="BH34" s="417"/>
      <c r="BI34" s="417"/>
      <c r="BJ34" s="418"/>
      <c r="BL34" s="47" t="s">
        <v>65</v>
      </c>
    </row>
    <row r="35" spans="1:64" s="33" customFormat="1" ht="12" customHeight="1">
      <c r="A35" s="533"/>
      <c r="B35" s="534"/>
      <c r="C35" s="534"/>
      <c r="D35" s="534"/>
      <c r="E35" s="534"/>
      <c r="F35" s="534"/>
      <c r="G35" s="534"/>
      <c r="H35" s="534"/>
      <c r="I35" s="534"/>
      <c r="J35" s="534"/>
      <c r="K35" s="534"/>
      <c r="L35" s="534"/>
      <c r="M35" s="534"/>
      <c r="N35" s="534"/>
      <c r="O35" s="534"/>
      <c r="P35" s="535"/>
      <c r="Q35" s="419"/>
      <c r="R35" s="420"/>
      <c r="S35" s="420"/>
      <c r="T35" s="420"/>
      <c r="U35" s="420"/>
      <c r="V35" s="420"/>
      <c r="W35" s="434"/>
      <c r="X35" s="419"/>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16"/>
      <c r="AX35" s="417"/>
      <c r="AY35" s="417"/>
      <c r="AZ35" s="417"/>
      <c r="BA35" s="417"/>
      <c r="BB35" s="417"/>
      <c r="BC35" s="417"/>
      <c r="BD35" s="416"/>
      <c r="BE35" s="417"/>
      <c r="BF35" s="417"/>
      <c r="BG35" s="417"/>
      <c r="BH35" s="417"/>
      <c r="BI35" s="417"/>
      <c r="BJ35" s="418"/>
      <c r="BL35" s="47" t="s">
        <v>28</v>
      </c>
    </row>
    <row r="36" spans="1:64" s="33" customFormat="1" ht="12" customHeight="1">
      <c r="A36" s="533"/>
      <c r="B36" s="534"/>
      <c r="C36" s="534"/>
      <c r="D36" s="534"/>
      <c r="E36" s="534"/>
      <c r="F36" s="534"/>
      <c r="G36" s="534"/>
      <c r="H36" s="534"/>
      <c r="I36" s="534"/>
      <c r="J36" s="534"/>
      <c r="K36" s="534"/>
      <c r="L36" s="534"/>
      <c r="M36" s="534"/>
      <c r="N36" s="534"/>
      <c r="O36" s="534"/>
      <c r="P36" s="535"/>
      <c r="Q36" s="419"/>
      <c r="R36" s="420"/>
      <c r="S36" s="420"/>
      <c r="T36" s="420"/>
      <c r="U36" s="420"/>
      <c r="V36" s="420"/>
      <c r="W36" s="434"/>
      <c r="X36" s="419"/>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16"/>
      <c r="AX36" s="417"/>
      <c r="AY36" s="417"/>
      <c r="AZ36" s="417"/>
      <c r="BA36" s="417"/>
      <c r="BB36" s="417"/>
      <c r="BC36" s="417"/>
      <c r="BD36" s="416"/>
      <c r="BE36" s="417"/>
      <c r="BF36" s="417"/>
      <c r="BG36" s="417"/>
      <c r="BH36" s="417"/>
      <c r="BI36" s="417"/>
      <c r="BJ36" s="418"/>
      <c r="BL36" s="47" t="s">
        <v>66</v>
      </c>
    </row>
    <row r="37" spans="1:64" s="33" customFormat="1" ht="12" customHeight="1">
      <c r="A37" s="533"/>
      <c r="B37" s="534"/>
      <c r="C37" s="534"/>
      <c r="D37" s="534"/>
      <c r="E37" s="534"/>
      <c r="F37" s="534"/>
      <c r="G37" s="534"/>
      <c r="H37" s="534"/>
      <c r="I37" s="534"/>
      <c r="J37" s="534"/>
      <c r="K37" s="534"/>
      <c r="L37" s="534"/>
      <c r="M37" s="534"/>
      <c r="N37" s="534"/>
      <c r="O37" s="534"/>
      <c r="P37" s="535"/>
      <c r="Q37" s="419"/>
      <c r="R37" s="420"/>
      <c r="S37" s="420"/>
      <c r="T37" s="420"/>
      <c r="U37" s="420"/>
      <c r="V37" s="420"/>
      <c r="W37" s="434"/>
      <c r="X37" s="419"/>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16"/>
      <c r="AX37" s="417"/>
      <c r="AY37" s="417"/>
      <c r="AZ37" s="417"/>
      <c r="BA37" s="417"/>
      <c r="BB37" s="417"/>
      <c r="BC37" s="417"/>
      <c r="BD37" s="416"/>
      <c r="BE37" s="417"/>
      <c r="BF37" s="417"/>
      <c r="BG37" s="417"/>
      <c r="BH37" s="417"/>
      <c r="BI37" s="417"/>
      <c r="BJ37" s="418"/>
      <c r="BL37" s="47" t="s">
        <v>29</v>
      </c>
    </row>
    <row r="38" spans="1:64" s="33" customFormat="1" ht="12" customHeight="1">
      <c r="A38" s="533"/>
      <c r="B38" s="534"/>
      <c r="C38" s="534"/>
      <c r="D38" s="534"/>
      <c r="E38" s="534"/>
      <c r="F38" s="534"/>
      <c r="G38" s="534"/>
      <c r="H38" s="534"/>
      <c r="I38" s="534"/>
      <c r="J38" s="534"/>
      <c r="K38" s="534"/>
      <c r="L38" s="534"/>
      <c r="M38" s="534"/>
      <c r="N38" s="534"/>
      <c r="O38" s="534"/>
      <c r="P38" s="535"/>
      <c r="Q38" s="419"/>
      <c r="R38" s="420"/>
      <c r="S38" s="420"/>
      <c r="T38" s="420"/>
      <c r="U38" s="420"/>
      <c r="V38" s="420"/>
      <c r="W38" s="434"/>
      <c r="X38" s="419"/>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16"/>
      <c r="AX38" s="417"/>
      <c r="AY38" s="417"/>
      <c r="AZ38" s="417"/>
      <c r="BA38" s="417"/>
      <c r="BB38" s="417"/>
      <c r="BC38" s="417"/>
      <c r="BD38" s="416"/>
      <c r="BE38" s="417"/>
      <c r="BF38" s="417"/>
      <c r="BG38" s="417"/>
      <c r="BH38" s="417"/>
      <c r="BI38" s="417"/>
      <c r="BJ38" s="418"/>
      <c r="BL38" s="47" t="s">
        <v>67</v>
      </c>
    </row>
    <row r="39" spans="1:64" s="33" customFormat="1" ht="12" customHeight="1">
      <c r="A39" s="533"/>
      <c r="B39" s="534"/>
      <c r="C39" s="534"/>
      <c r="D39" s="534"/>
      <c r="E39" s="534"/>
      <c r="F39" s="534"/>
      <c r="G39" s="534"/>
      <c r="H39" s="534"/>
      <c r="I39" s="534"/>
      <c r="J39" s="534"/>
      <c r="K39" s="534"/>
      <c r="L39" s="534"/>
      <c r="M39" s="534"/>
      <c r="N39" s="534"/>
      <c r="O39" s="534"/>
      <c r="P39" s="535"/>
      <c r="Q39" s="419"/>
      <c r="R39" s="420"/>
      <c r="S39" s="420"/>
      <c r="T39" s="420"/>
      <c r="U39" s="420"/>
      <c r="V39" s="420"/>
      <c r="W39" s="434"/>
      <c r="X39" s="419"/>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35"/>
      <c r="AX39" s="436"/>
      <c r="AY39" s="436"/>
      <c r="AZ39" s="436"/>
      <c r="BA39" s="436"/>
      <c r="BB39" s="436"/>
      <c r="BC39" s="436"/>
      <c r="BD39" s="435"/>
      <c r="BE39" s="436"/>
      <c r="BF39" s="436"/>
      <c r="BG39" s="436"/>
      <c r="BH39" s="436"/>
      <c r="BI39" s="436"/>
      <c r="BJ39" s="437"/>
      <c r="BL39" s="77"/>
    </row>
    <row r="40" spans="1:64" s="33" customFormat="1" ht="12" customHeight="1">
      <c r="A40" s="533"/>
      <c r="B40" s="534"/>
      <c r="C40" s="534"/>
      <c r="D40" s="534"/>
      <c r="E40" s="534"/>
      <c r="F40" s="534"/>
      <c r="G40" s="534"/>
      <c r="H40" s="534"/>
      <c r="I40" s="534"/>
      <c r="J40" s="534"/>
      <c r="K40" s="534"/>
      <c r="L40" s="534"/>
      <c r="M40" s="534"/>
      <c r="N40" s="534"/>
      <c r="O40" s="534"/>
      <c r="P40" s="535"/>
      <c r="Q40" s="419"/>
      <c r="R40" s="420"/>
      <c r="S40" s="420"/>
      <c r="T40" s="420"/>
      <c r="U40" s="420"/>
      <c r="V40" s="420"/>
      <c r="W40" s="434"/>
      <c r="X40" s="419"/>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1"/>
      <c r="AW40" s="43"/>
      <c r="AX40" s="43"/>
      <c r="AY40" s="43"/>
      <c r="AZ40" s="43"/>
      <c r="BA40" s="43"/>
      <c r="BB40" s="43"/>
      <c r="BC40" s="49"/>
      <c r="BD40" s="49"/>
      <c r="BE40" s="43"/>
      <c r="BF40" s="43"/>
      <c r="BG40" s="43"/>
      <c r="BH40" s="43"/>
      <c r="BI40" s="43"/>
      <c r="BJ40" s="43"/>
      <c r="BL40" s="77"/>
    </row>
    <row r="41" spans="1:64" s="33" customFormat="1" ht="12" customHeight="1">
      <c r="A41" s="533"/>
      <c r="B41" s="534"/>
      <c r="C41" s="534"/>
      <c r="D41" s="534"/>
      <c r="E41" s="534"/>
      <c r="F41" s="534"/>
      <c r="G41" s="534"/>
      <c r="H41" s="534"/>
      <c r="I41" s="534"/>
      <c r="J41" s="534"/>
      <c r="K41" s="534"/>
      <c r="L41" s="534"/>
      <c r="M41" s="534"/>
      <c r="N41" s="534"/>
      <c r="O41" s="534"/>
      <c r="P41" s="535"/>
      <c r="Q41" s="419"/>
      <c r="R41" s="420"/>
      <c r="S41" s="420"/>
      <c r="T41" s="420"/>
      <c r="U41" s="420"/>
      <c r="V41" s="420"/>
      <c r="W41" s="434"/>
      <c r="X41" s="419"/>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1"/>
      <c r="AW41" s="24"/>
      <c r="AX41" s="24"/>
      <c r="AY41" s="24"/>
      <c r="AZ41" s="24"/>
      <c r="BA41" s="24"/>
      <c r="BB41" s="24"/>
      <c r="BC41" s="24"/>
      <c r="BD41" s="24"/>
      <c r="BE41" s="24"/>
      <c r="BF41" s="24"/>
      <c r="BG41" s="24"/>
      <c r="BH41" s="24"/>
      <c r="BI41" s="24"/>
      <c r="BJ41" s="24"/>
      <c r="BL41" s="77"/>
    </row>
    <row r="42" spans="1:64" s="33" customFormat="1" ht="12" customHeight="1">
      <c r="A42" s="533"/>
      <c r="B42" s="534"/>
      <c r="C42" s="534"/>
      <c r="D42" s="534"/>
      <c r="E42" s="534"/>
      <c r="F42" s="534"/>
      <c r="G42" s="534"/>
      <c r="H42" s="534"/>
      <c r="I42" s="534"/>
      <c r="J42" s="534"/>
      <c r="K42" s="534"/>
      <c r="L42" s="534"/>
      <c r="M42" s="534"/>
      <c r="N42" s="534"/>
      <c r="O42" s="534"/>
      <c r="P42" s="535"/>
      <c r="Q42" s="419"/>
      <c r="R42" s="420"/>
      <c r="S42" s="420"/>
      <c r="T42" s="420"/>
      <c r="U42" s="420"/>
      <c r="V42" s="420"/>
      <c r="W42" s="434"/>
      <c r="X42" s="419"/>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1"/>
      <c r="AW42" s="24"/>
      <c r="AX42" s="24"/>
      <c r="AY42" s="24"/>
      <c r="AZ42" s="24"/>
      <c r="BA42" s="24"/>
      <c r="BB42" s="24"/>
      <c r="BC42" s="24"/>
      <c r="BD42" s="24"/>
      <c r="BE42" s="24"/>
      <c r="BF42" s="24"/>
      <c r="BG42" s="24"/>
      <c r="BH42" s="24"/>
      <c r="BI42" s="24"/>
      <c r="BJ42" s="24"/>
      <c r="BL42" s="77"/>
    </row>
    <row r="43" spans="1:64" s="33" customFormat="1" ht="12" customHeight="1">
      <c r="A43" s="533"/>
      <c r="B43" s="534"/>
      <c r="C43" s="534"/>
      <c r="D43" s="534"/>
      <c r="E43" s="534"/>
      <c r="F43" s="534"/>
      <c r="G43" s="534"/>
      <c r="H43" s="534"/>
      <c r="I43" s="534"/>
      <c r="J43" s="534"/>
      <c r="K43" s="534"/>
      <c r="L43" s="534"/>
      <c r="M43" s="534"/>
      <c r="N43" s="534"/>
      <c r="O43" s="534"/>
      <c r="P43" s="535"/>
      <c r="Q43" s="419"/>
      <c r="R43" s="420"/>
      <c r="S43" s="420"/>
      <c r="T43" s="420"/>
      <c r="U43" s="420"/>
      <c r="V43" s="420"/>
      <c r="W43" s="434"/>
      <c r="X43" s="419"/>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1"/>
      <c r="AW43" s="24"/>
      <c r="AX43" s="24"/>
      <c r="AY43" s="24"/>
      <c r="AZ43" s="24"/>
      <c r="BA43" s="24"/>
      <c r="BB43" s="24"/>
      <c r="BC43" s="24"/>
      <c r="BD43" s="24"/>
      <c r="BE43" s="24"/>
      <c r="BF43" s="24"/>
      <c r="BG43" s="24"/>
      <c r="BH43" s="24"/>
      <c r="BI43" s="24"/>
      <c r="BJ43" s="24"/>
      <c r="BL43" s="77"/>
    </row>
    <row r="44" spans="1:64" s="33" customFormat="1" ht="12" customHeight="1" thickBot="1">
      <c r="A44" s="533"/>
      <c r="B44" s="534"/>
      <c r="C44" s="534"/>
      <c r="D44" s="534"/>
      <c r="E44" s="534"/>
      <c r="F44" s="534"/>
      <c r="G44" s="534"/>
      <c r="H44" s="534"/>
      <c r="I44" s="534"/>
      <c r="J44" s="534"/>
      <c r="K44" s="534"/>
      <c r="L44" s="534"/>
      <c r="M44" s="534"/>
      <c r="N44" s="534"/>
      <c r="O44" s="534"/>
      <c r="P44" s="535"/>
      <c r="Q44" s="419"/>
      <c r="R44" s="420"/>
      <c r="S44" s="420"/>
      <c r="T44" s="420"/>
      <c r="U44" s="420"/>
      <c r="V44" s="420"/>
      <c r="W44" s="434"/>
      <c r="X44" s="576"/>
      <c r="Y44" s="577"/>
      <c r="Z44" s="577"/>
      <c r="AA44" s="577"/>
      <c r="AB44" s="577"/>
      <c r="AC44" s="577"/>
      <c r="AD44" s="577"/>
      <c r="AE44" s="577"/>
      <c r="AF44" s="577"/>
      <c r="AG44" s="577"/>
      <c r="AH44" s="577"/>
      <c r="AI44" s="577"/>
      <c r="AJ44" s="577"/>
      <c r="AK44" s="577"/>
      <c r="AL44" s="577"/>
      <c r="AM44" s="577"/>
      <c r="AN44" s="577"/>
      <c r="AO44" s="577"/>
      <c r="AP44" s="577"/>
      <c r="AQ44" s="577"/>
      <c r="AR44" s="577"/>
      <c r="AS44" s="577"/>
      <c r="AT44" s="577"/>
      <c r="AU44" s="577"/>
      <c r="AV44" s="578"/>
      <c r="AW44" s="24"/>
      <c r="AX44" s="24"/>
      <c r="AY44" s="24"/>
      <c r="AZ44" s="24"/>
      <c r="BA44" s="24"/>
      <c r="BB44" s="24"/>
      <c r="BC44" s="24"/>
      <c r="BD44" s="24"/>
      <c r="BE44" s="24"/>
      <c r="BF44" s="24"/>
      <c r="BG44" s="24"/>
      <c r="BH44" s="24"/>
      <c r="BI44" s="24"/>
      <c r="BJ44" s="24"/>
      <c r="BL44" s="77"/>
    </row>
    <row r="45" spans="1:64" s="33" customFormat="1" ht="12" customHeight="1" thickBot="1">
      <c r="A45" s="533"/>
      <c r="B45" s="534"/>
      <c r="C45" s="534"/>
      <c r="D45" s="534"/>
      <c r="E45" s="534"/>
      <c r="F45" s="534"/>
      <c r="G45" s="534"/>
      <c r="H45" s="534"/>
      <c r="I45" s="534"/>
      <c r="J45" s="534"/>
      <c r="K45" s="534"/>
      <c r="L45" s="534"/>
      <c r="M45" s="534"/>
      <c r="N45" s="534"/>
      <c r="O45" s="534"/>
      <c r="P45" s="535"/>
      <c r="Q45" s="419"/>
      <c r="R45" s="420"/>
      <c r="S45" s="420"/>
      <c r="T45" s="420"/>
      <c r="U45" s="420"/>
      <c r="V45" s="420"/>
      <c r="W45" s="434"/>
      <c r="X45" s="567"/>
      <c r="Y45" s="568"/>
      <c r="Z45" s="568"/>
      <c r="AA45" s="568"/>
      <c r="AB45" s="568"/>
      <c r="AC45" s="568"/>
      <c r="AD45" s="568"/>
      <c r="AE45" s="568"/>
      <c r="AF45" s="568"/>
      <c r="AG45" s="568"/>
      <c r="AH45" s="568"/>
      <c r="AI45" s="568"/>
      <c r="AJ45" s="568"/>
      <c r="AK45" s="568"/>
      <c r="AL45" s="568"/>
      <c r="AM45" s="568"/>
      <c r="AN45" s="568"/>
      <c r="AO45" s="568"/>
      <c r="AP45" s="568"/>
      <c r="AQ45" s="568"/>
      <c r="AR45" s="568"/>
      <c r="AS45" s="568"/>
      <c r="AT45" s="568"/>
      <c r="AU45" s="568"/>
      <c r="AV45" s="569"/>
      <c r="AW45" s="42"/>
      <c r="AX45" s="24"/>
      <c r="AY45" s="24"/>
      <c r="AZ45" s="24"/>
      <c r="BA45" s="24"/>
      <c r="BB45" s="24"/>
      <c r="BC45" s="24"/>
      <c r="BD45" s="24"/>
      <c r="BE45" s="24"/>
      <c r="BF45" s="24"/>
      <c r="BG45" s="24"/>
      <c r="BH45" s="24"/>
      <c r="BI45" s="24"/>
      <c r="BJ45" s="24"/>
      <c r="BL45" s="77"/>
    </row>
    <row r="46" spans="1:64" s="33" customFormat="1" ht="12" customHeight="1">
      <c r="A46" s="552"/>
      <c r="B46" s="553"/>
      <c r="C46" s="553"/>
      <c r="D46" s="553"/>
      <c r="E46" s="553"/>
      <c r="F46" s="553"/>
      <c r="G46" s="553"/>
      <c r="H46" s="553"/>
      <c r="I46" s="553"/>
      <c r="J46" s="553"/>
      <c r="K46" s="553"/>
      <c r="L46" s="553"/>
      <c r="M46" s="553"/>
      <c r="N46" s="553"/>
      <c r="O46" s="553"/>
      <c r="P46" s="554"/>
      <c r="Q46" s="573"/>
      <c r="R46" s="574"/>
      <c r="S46" s="574"/>
      <c r="T46" s="574"/>
      <c r="U46" s="574"/>
      <c r="V46" s="574"/>
      <c r="W46" s="575"/>
      <c r="X46" s="570"/>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2"/>
      <c r="AW46" s="42"/>
      <c r="AX46" s="24"/>
      <c r="AY46" s="24"/>
      <c r="AZ46" s="24"/>
      <c r="BA46" s="24"/>
      <c r="BB46" s="24"/>
      <c r="BC46" s="24"/>
      <c r="BD46" s="24"/>
      <c r="BE46" s="24"/>
      <c r="BF46" s="24"/>
      <c r="BG46" s="24"/>
      <c r="BH46" s="24"/>
      <c r="BI46" s="24"/>
      <c r="BJ46" s="24"/>
      <c r="BL46" s="77"/>
    </row>
    <row r="47" spans="1:64" s="33" customFormat="1" ht="21" customHeight="1">
      <c r="A47" s="37"/>
      <c r="B47" s="6"/>
      <c r="C47" s="6"/>
      <c r="D47" s="6"/>
      <c r="E47" s="6"/>
      <c r="F47" s="6"/>
      <c r="G47" s="6"/>
      <c r="H47" s="6"/>
      <c r="I47" s="6"/>
      <c r="J47" s="6"/>
      <c r="K47" s="6"/>
      <c r="L47" s="6"/>
      <c r="M47" s="6"/>
      <c r="N47" s="6"/>
      <c r="O47" s="6"/>
      <c r="P47" s="6"/>
      <c r="Q47" s="25"/>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4"/>
      <c r="AU47" s="24"/>
      <c r="AV47" s="24"/>
      <c r="AW47" s="24"/>
      <c r="AX47" s="24"/>
      <c r="AY47" s="24"/>
      <c r="AZ47" s="24"/>
      <c r="BA47" s="24"/>
      <c r="BB47" s="24"/>
      <c r="BC47" s="24"/>
      <c r="BD47" s="24"/>
      <c r="BE47" s="24"/>
      <c r="BF47" s="24"/>
      <c r="BG47" s="24"/>
      <c r="BH47" s="24"/>
      <c r="BI47" s="24"/>
      <c r="BJ47" s="24"/>
      <c r="BL47" s="77"/>
    </row>
    <row r="48" spans="1:64" s="33" customFormat="1" ht="29.25" customHeight="1">
      <c r="A48" s="539"/>
      <c r="B48" s="540"/>
      <c r="C48" s="540"/>
      <c r="D48" s="540"/>
      <c r="E48" s="540"/>
      <c r="F48" s="540"/>
      <c r="G48" s="540"/>
      <c r="H48" s="540"/>
      <c r="I48" s="540"/>
      <c r="J48" s="540"/>
      <c r="K48" s="540"/>
      <c r="L48" s="540"/>
      <c r="M48" s="622"/>
      <c r="N48" s="638"/>
      <c r="O48" s="639"/>
      <c r="P48" s="639"/>
      <c r="Q48" s="639"/>
      <c r="R48" s="639"/>
      <c r="S48" s="561"/>
      <c r="T48" s="562"/>
      <c r="U48" s="562"/>
      <c r="V48" s="562"/>
      <c r="W48" s="562"/>
      <c r="X48" s="562"/>
      <c r="Y48" s="562"/>
      <c r="Z48" s="562"/>
      <c r="AA48" s="562"/>
      <c r="AB48" s="562"/>
      <c r="AC48" s="562"/>
      <c r="AD48" s="562"/>
      <c r="AE48" s="562"/>
      <c r="AF48" s="562"/>
      <c r="AG48" s="562"/>
      <c r="AH48" s="562"/>
      <c r="AI48" s="562"/>
      <c r="AJ48" s="562"/>
      <c r="AK48" s="562"/>
      <c r="AL48" s="562"/>
      <c r="AM48" s="562"/>
      <c r="AN48" s="562"/>
      <c r="AO48" s="562"/>
      <c r="AP48" s="562"/>
      <c r="AQ48" s="562"/>
      <c r="AR48" s="562"/>
      <c r="AS48" s="562"/>
      <c r="AT48" s="562"/>
      <c r="AU48" s="562"/>
      <c r="AV48" s="562"/>
      <c r="AW48" s="562"/>
      <c r="AX48" s="562"/>
      <c r="AY48" s="562"/>
      <c r="AZ48" s="562"/>
      <c r="BA48" s="562"/>
      <c r="BB48" s="562"/>
      <c r="BC48" s="562"/>
      <c r="BD48" s="562"/>
      <c r="BE48" s="562"/>
      <c r="BF48" s="562"/>
      <c r="BG48" s="562"/>
      <c r="BH48" s="562"/>
      <c r="BI48" s="562"/>
      <c r="BJ48" s="563"/>
      <c r="BL48" s="77"/>
    </row>
    <row r="49" spans="1:64" s="33" customFormat="1" ht="9" customHeight="1">
      <c r="A49" s="635"/>
      <c r="B49" s="636"/>
      <c r="C49" s="636"/>
      <c r="D49" s="636"/>
      <c r="E49" s="636"/>
      <c r="F49" s="636"/>
      <c r="G49" s="637"/>
      <c r="H49" s="555"/>
      <c r="I49" s="556"/>
      <c r="J49" s="556"/>
      <c r="K49" s="556"/>
      <c r="L49" s="556"/>
      <c r="M49" s="556"/>
      <c r="N49" s="556"/>
      <c r="O49" s="556"/>
      <c r="P49" s="556"/>
      <c r="Q49" s="556"/>
      <c r="R49" s="556"/>
      <c r="S49" s="556"/>
      <c r="T49" s="556"/>
      <c r="U49" s="556"/>
      <c r="V49" s="556"/>
      <c r="W49" s="556"/>
      <c r="X49" s="557"/>
      <c r="Y49" s="616"/>
      <c r="Z49" s="617"/>
      <c r="AA49" s="617"/>
      <c r="AB49" s="617"/>
      <c r="AC49" s="617"/>
      <c r="AD49" s="617"/>
      <c r="AE49" s="617"/>
      <c r="AF49" s="617"/>
      <c r="AG49" s="617"/>
      <c r="AH49" s="617"/>
      <c r="AI49" s="617"/>
      <c r="AJ49" s="617"/>
      <c r="AK49" s="617"/>
      <c r="AL49" s="617"/>
      <c r="AM49" s="618"/>
      <c r="AN49" s="555"/>
      <c r="AO49" s="556"/>
      <c r="AP49" s="556"/>
      <c r="AQ49" s="556"/>
      <c r="AR49" s="556"/>
      <c r="AS49" s="556"/>
      <c r="AT49" s="556"/>
      <c r="AU49" s="556"/>
      <c r="AV49" s="556"/>
      <c r="AW49" s="556"/>
      <c r="AX49" s="556"/>
      <c r="AY49" s="556"/>
      <c r="AZ49" s="556"/>
      <c r="BA49" s="556"/>
      <c r="BB49" s="556"/>
      <c r="BC49" s="556"/>
      <c r="BD49" s="556"/>
      <c r="BE49" s="556"/>
      <c r="BF49" s="556"/>
      <c r="BG49" s="556"/>
      <c r="BH49" s="556"/>
      <c r="BI49" s="556"/>
      <c r="BJ49" s="557"/>
      <c r="BL49" s="77"/>
    </row>
    <row r="50" spans="1:64" s="33" customFormat="1" ht="18" customHeight="1">
      <c r="A50" s="629"/>
      <c r="B50" s="630"/>
      <c r="C50" s="630"/>
      <c r="D50" s="630"/>
      <c r="E50" s="630"/>
      <c r="F50" s="630"/>
      <c r="G50" s="631"/>
      <c r="H50" s="619"/>
      <c r="I50" s="620"/>
      <c r="J50" s="620"/>
      <c r="K50" s="620"/>
      <c r="L50" s="620"/>
      <c r="M50" s="620"/>
      <c r="N50" s="620"/>
      <c r="O50" s="620"/>
      <c r="P50" s="620"/>
      <c r="Q50" s="620"/>
      <c r="R50" s="620"/>
      <c r="S50" s="620"/>
      <c r="T50" s="620"/>
      <c r="U50" s="620"/>
      <c r="V50" s="620"/>
      <c r="W50" s="620"/>
      <c r="X50" s="621"/>
      <c r="Y50" s="613"/>
      <c r="Z50" s="614"/>
      <c r="AA50" s="614"/>
      <c r="AB50" s="614"/>
      <c r="AC50" s="614"/>
      <c r="AD50" s="614"/>
      <c r="AE50" s="614"/>
      <c r="AF50" s="614"/>
      <c r="AG50" s="614"/>
      <c r="AH50" s="614"/>
      <c r="AI50" s="614"/>
      <c r="AJ50" s="614"/>
      <c r="AK50" s="614"/>
      <c r="AL50" s="614"/>
      <c r="AM50" s="615"/>
      <c r="AN50" s="558"/>
      <c r="AO50" s="559"/>
      <c r="AP50" s="559"/>
      <c r="AQ50" s="559"/>
      <c r="AR50" s="559"/>
      <c r="AS50" s="559"/>
      <c r="AT50" s="559"/>
      <c r="AU50" s="559"/>
      <c r="AV50" s="559"/>
      <c r="AW50" s="559"/>
      <c r="AX50" s="559"/>
      <c r="AY50" s="559"/>
      <c r="AZ50" s="559"/>
      <c r="BA50" s="559"/>
      <c r="BB50" s="559"/>
      <c r="BC50" s="559"/>
      <c r="BD50" s="559"/>
      <c r="BE50" s="559"/>
      <c r="BF50" s="559"/>
      <c r="BG50" s="559"/>
      <c r="BH50" s="559"/>
      <c r="BI50" s="559"/>
      <c r="BJ50" s="560"/>
      <c r="BL50" s="77"/>
    </row>
    <row r="51" spans="1:64" s="33" customFormat="1" ht="9" customHeight="1">
      <c r="A51" s="629"/>
      <c r="B51" s="630"/>
      <c r="C51" s="630"/>
      <c r="D51" s="630"/>
      <c r="E51" s="630"/>
      <c r="F51" s="630"/>
      <c r="G51" s="631"/>
      <c r="H51" s="564" t="s">
        <v>0</v>
      </c>
      <c r="I51" s="565"/>
      <c r="J51" s="565"/>
      <c r="K51" s="565"/>
      <c r="L51" s="565"/>
      <c r="M51" s="565"/>
      <c r="N51" s="565"/>
      <c r="O51" s="565"/>
      <c r="P51" s="565"/>
      <c r="Q51" s="565"/>
      <c r="R51" s="565"/>
      <c r="S51" s="565"/>
      <c r="T51" s="565"/>
      <c r="U51" s="565"/>
      <c r="V51" s="565"/>
      <c r="W51" s="565"/>
      <c r="X51" s="566"/>
      <c r="Y51" s="475"/>
      <c r="Z51" s="475"/>
      <c r="AA51" s="475"/>
      <c r="AB51" s="475"/>
      <c r="AC51" s="475"/>
      <c r="AD51" s="475"/>
      <c r="AE51" s="475"/>
      <c r="AF51" s="475"/>
      <c r="AG51" s="475"/>
      <c r="AH51" s="475"/>
      <c r="AI51" s="475"/>
      <c r="AJ51" s="475"/>
      <c r="AK51" s="87"/>
      <c r="AL51" s="87"/>
      <c r="AM51" s="88"/>
      <c r="AN51" s="84"/>
      <c r="AO51" s="85"/>
      <c r="AP51" s="85"/>
      <c r="AQ51" s="85"/>
      <c r="AR51" s="85"/>
      <c r="AS51" s="85"/>
      <c r="AT51" s="85"/>
      <c r="AU51" s="85"/>
      <c r="AV51" s="85"/>
      <c r="AW51" s="85"/>
      <c r="AX51" s="85"/>
      <c r="AY51" s="85"/>
      <c r="AZ51" s="85"/>
      <c r="BA51" s="85"/>
      <c r="BB51" s="86"/>
      <c r="BC51" s="38"/>
      <c r="BD51" s="38"/>
      <c r="BE51" s="38"/>
      <c r="BF51" s="38"/>
      <c r="BG51" s="38"/>
      <c r="BH51" s="38"/>
      <c r="BI51" s="38"/>
      <c r="BJ51" s="38"/>
      <c r="BL51" s="77"/>
    </row>
    <row r="52" spans="1:64" s="33" customFormat="1" ht="18.75" customHeight="1">
      <c r="A52" s="632"/>
      <c r="B52" s="633"/>
      <c r="C52" s="633"/>
      <c r="D52" s="633"/>
      <c r="E52" s="633"/>
      <c r="F52" s="633"/>
      <c r="G52" s="634"/>
      <c r="H52" s="623"/>
      <c r="I52" s="624"/>
      <c r="J52" s="624"/>
      <c r="K52" s="624"/>
      <c r="L52" s="624"/>
      <c r="M52" s="624"/>
      <c r="N52" s="624"/>
      <c r="O52" s="624"/>
      <c r="P52" s="624"/>
      <c r="Q52" s="624"/>
      <c r="R52" s="624"/>
      <c r="S52" s="624"/>
      <c r="T52" s="624"/>
      <c r="U52" s="624"/>
      <c r="V52" s="624"/>
      <c r="W52" s="624"/>
      <c r="X52" s="625"/>
      <c r="Y52" s="536"/>
      <c r="Z52" s="537"/>
      <c r="AA52" s="537"/>
      <c r="AB52" s="537"/>
      <c r="AC52" s="537"/>
      <c r="AD52" s="537"/>
      <c r="AE52" s="537"/>
      <c r="AF52" s="537"/>
      <c r="AG52" s="537"/>
      <c r="AH52" s="537"/>
      <c r="AI52" s="537"/>
      <c r="AJ52" s="537"/>
      <c r="AK52" s="537"/>
      <c r="AL52" s="537"/>
      <c r="AM52" s="538"/>
      <c r="AN52" s="626" t="str">
        <f>IF(Y52="","",IF(Y52="ONE(1)","ONE(1)",IF(Y52="THREE(3)","THREE(3)","")))</f>
        <v/>
      </c>
      <c r="AO52" s="627"/>
      <c r="AP52" s="627"/>
      <c r="AQ52" s="627"/>
      <c r="AR52" s="627"/>
      <c r="AS52" s="627"/>
      <c r="AT52" s="627"/>
      <c r="AU52" s="627"/>
      <c r="AV52" s="627"/>
      <c r="AW52" s="627"/>
      <c r="AX52" s="627"/>
      <c r="AY52" s="627"/>
      <c r="AZ52" s="627"/>
      <c r="BA52" s="627"/>
      <c r="BB52" s="628"/>
      <c r="BC52" s="38"/>
      <c r="BD52" s="38"/>
      <c r="BE52" s="38"/>
      <c r="BF52" s="38"/>
      <c r="BG52" s="38"/>
      <c r="BH52" s="38"/>
      <c r="BI52" s="38"/>
      <c r="BJ52" s="38"/>
      <c r="BL52" s="77"/>
    </row>
    <row r="53" spans="1:64" ht="9" customHeight="1">
      <c r="A53" s="1"/>
      <c r="B53" s="1"/>
      <c r="C53" s="1"/>
      <c r="D53" s="1"/>
      <c r="E53" s="1"/>
      <c r="F53" s="1"/>
      <c r="G53" s="1"/>
      <c r="H53" s="1"/>
      <c r="I53" s="1"/>
      <c r="J53" s="1"/>
      <c r="K53" s="1"/>
      <c r="L53" s="1"/>
      <c r="M53" s="2"/>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3"/>
      <c r="AO53" s="3"/>
      <c r="AP53" s="3"/>
      <c r="AQ53" s="3"/>
      <c r="AR53" s="3"/>
      <c r="AS53" s="3"/>
      <c r="AT53" s="3"/>
      <c r="AU53" s="3"/>
      <c r="AV53" s="3"/>
      <c r="AW53" s="3"/>
      <c r="AX53" s="3"/>
      <c r="AY53" s="3"/>
      <c r="AZ53" s="3"/>
      <c r="BA53" s="3"/>
      <c r="BB53" s="3"/>
      <c r="BC53" s="3"/>
      <c r="BD53" s="3"/>
      <c r="BE53" s="3"/>
      <c r="BF53" s="3"/>
      <c r="BG53" s="3"/>
      <c r="BH53" s="3"/>
      <c r="BI53" s="38"/>
      <c r="BJ53" s="38"/>
    </row>
    <row r="54" spans="1:64" ht="9" customHeight="1">
      <c r="A54" s="3"/>
      <c r="B54" s="3"/>
      <c r="C54" s="4"/>
      <c r="D54" s="4"/>
      <c r="E54" s="79"/>
      <c r="F54" s="79"/>
      <c r="G54" s="79"/>
      <c r="H54" s="79"/>
      <c r="I54" s="79"/>
      <c r="J54" s="79"/>
      <c r="K54" s="79"/>
      <c r="L54" s="79"/>
      <c r="M54" s="79"/>
      <c r="N54" s="79"/>
      <c r="O54" s="79"/>
      <c r="P54" s="79"/>
      <c r="Q54" s="79"/>
      <c r="R54" s="79"/>
      <c r="S54" s="79"/>
      <c r="T54" s="3"/>
      <c r="U54" s="5"/>
      <c r="V54" s="5"/>
      <c r="W54" s="5"/>
      <c r="X54" s="79"/>
      <c r="Y54" s="79"/>
      <c r="Z54" s="79"/>
      <c r="AA54" s="79"/>
      <c r="AB54" s="79"/>
      <c r="AC54" s="79"/>
      <c r="AD54" s="79"/>
      <c r="AE54" s="79"/>
      <c r="AF54" s="79"/>
      <c r="AG54" s="79"/>
      <c r="AH54" s="79"/>
      <c r="AI54" s="79"/>
      <c r="AJ54" s="79"/>
      <c r="AK54" s="44"/>
      <c r="AL54" s="44"/>
      <c r="AM54" s="44"/>
      <c r="AN54" s="5"/>
      <c r="AO54" s="5"/>
      <c r="AP54" s="5"/>
      <c r="AQ54" s="5"/>
      <c r="AR54" s="5"/>
      <c r="AS54" s="5"/>
      <c r="AT54" s="5"/>
      <c r="AU54" s="5"/>
      <c r="AV54" s="5"/>
      <c r="AW54" s="5"/>
      <c r="AX54" s="5"/>
      <c r="AY54" s="5"/>
      <c r="AZ54" s="5"/>
      <c r="BA54" s="5"/>
      <c r="BB54" s="5"/>
      <c r="BC54" s="5"/>
      <c r="BD54" s="5"/>
      <c r="BE54" s="5"/>
      <c r="BF54" s="5"/>
      <c r="BG54" s="5"/>
      <c r="BH54" s="5"/>
      <c r="BI54" s="39"/>
      <c r="BJ54" s="39"/>
    </row>
    <row r="55" spans="1:64" ht="9" customHeight="1">
      <c r="A55" s="3"/>
      <c r="B55" s="583"/>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5"/>
      <c r="AF55" s="79"/>
      <c r="AG55" s="79"/>
      <c r="AH55" s="79"/>
      <c r="AI55" s="407"/>
      <c r="AJ55" s="408"/>
      <c r="AK55" s="408"/>
      <c r="AL55" s="408"/>
      <c r="AM55" s="408"/>
      <c r="AN55" s="408"/>
      <c r="AO55" s="408"/>
      <c r="AP55" s="408"/>
      <c r="AQ55" s="408"/>
      <c r="AR55" s="408"/>
      <c r="AS55" s="408"/>
      <c r="AT55" s="408"/>
      <c r="AU55" s="408"/>
      <c r="AV55" s="408"/>
      <c r="AW55" s="408"/>
      <c r="AX55" s="408"/>
      <c r="AY55" s="408"/>
      <c r="AZ55" s="408"/>
      <c r="BA55" s="408"/>
      <c r="BB55" s="408"/>
      <c r="BC55" s="408"/>
      <c r="BD55" s="408"/>
      <c r="BE55" s="408"/>
      <c r="BF55" s="408"/>
      <c r="BG55" s="408"/>
      <c r="BH55" s="409"/>
      <c r="BI55" s="39"/>
      <c r="BJ55" s="39"/>
    </row>
    <row r="56" spans="1:64" ht="9" customHeight="1">
      <c r="A56" s="1"/>
      <c r="B56" s="586"/>
      <c r="C56" s="587"/>
      <c r="D56" s="587"/>
      <c r="E56" s="587"/>
      <c r="F56" s="587"/>
      <c r="G56" s="587"/>
      <c r="H56" s="587"/>
      <c r="I56" s="587"/>
      <c r="J56" s="587"/>
      <c r="K56" s="587"/>
      <c r="L56" s="587"/>
      <c r="M56" s="587"/>
      <c r="N56" s="587"/>
      <c r="O56" s="587"/>
      <c r="P56" s="587"/>
      <c r="Q56" s="587"/>
      <c r="R56" s="587"/>
      <c r="S56" s="587"/>
      <c r="T56" s="587"/>
      <c r="U56" s="587"/>
      <c r="V56" s="587"/>
      <c r="W56" s="587"/>
      <c r="X56" s="587"/>
      <c r="Y56" s="587"/>
      <c r="Z56" s="587"/>
      <c r="AA56" s="587"/>
      <c r="AB56" s="587"/>
      <c r="AC56" s="587"/>
      <c r="AD56" s="587"/>
      <c r="AE56" s="588"/>
      <c r="AF56" s="1"/>
      <c r="AG56" s="1"/>
      <c r="AH56" s="1"/>
      <c r="AI56" s="410"/>
      <c r="AJ56" s="411"/>
      <c r="AK56" s="411"/>
      <c r="AL56" s="411"/>
      <c r="AM56" s="411"/>
      <c r="AN56" s="411"/>
      <c r="AO56" s="411"/>
      <c r="AP56" s="411"/>
      <c r="AQ56" s="411"/>
      <c r="AR56" s="411"/>
      <c r="AS56" s="411"/>
      <c r="AT56" s="411"/>
      <c r="AU56" s="411"/>
      <c r="AV56" s="411"/>
      <c r="AW56" s="411"/>
      <c r="AX56" s="411"/>
      <c r="AY56" s="411"/>
      <c r="AZ56" s="411"/>
      <c r="BA56" s="411"/>
      <c r="BB56" s="411"/>
      <c r="BC56" s="411"/>
      <c r="BD56" s="411"/>
      <c r="BE56" s="411"/>
      <c r="BF56" s="411"/>
      <c r="BG56" s="411"/>
      <c r="BH56" s="412"/>
      <c r="BI56" s="39"/>
      <c r="BJ56" s="39"/>
    </row>
    <row r="57" spans="1:64" ht="9" customHeight="1">
      <c r="A57" s="1"/>
      <c r="B57" s="586"/>
      <c r="C57" s="587"/>
      <c r="D57" s="587"/>
      <c r="E57" s="587"/>
      <c r="F57" s="587"/>
      <c r="G57" s="587"/>
      <c r="H57" s="587"/>
      <c r="I57" s="587"/>
      <c r="J57" s="587"/>
      <c r="K57" s="587"/>
      <c r="L57" s="587"/>
      <c r="M57" s="587"/>
      <c r="N57" s="587"/>
      <c r="O57" s="587"/>
      <c r="P57" s="587"/>
      <c r="Q57" s="587"/>
      <c r="R57" s="587"/>
      <c r="S57" s="587"/>
      <c r="T57" s="587"/>
      <c r="U57" s="587"/>
      <c r="V57" s="587"/>
      <c r="W57" s="587"/>
      <c r="X57" s="587"/>
      <c r="Y57" s="587"/>
      <c r="Z57" s="587"/>
      <c r="AA57" s="587"/>
      <c r="AB57" s="587"/>
      <c r="AC57" s="587"/>
      <c r="AD57" s="587"/>
      <c r="AE57" s="588"/>
      <c r="AF57" s="1"/>
      <c r="AG57" s="1"/>
      <c r="AH57" s="1"/>
      <c r="AI57" s="410"/>
      <c r="AJ57" s="411"/>
      <c r="AK57" s="411"/>
      <c r="AL57" s="411"/>
      <c r="AM57" s="411"/>
      <c r="AN57" s="411"/>
      <c r="AO57" s="411"/>
      <c r="AP57" s="411"/>
      <c r="AQ57" s="411"/>
      <c r="AR57" s="411"/>
      <c r="AS57" s="411"/>
      <c r="AT57" s="411"/>
      <c r="AU57" s="411"/>
      <c r="AV57" s="411"/>
      <c r="AW57" s="411"/>
      <c r="AX57" s="411"/>
      <c r="AY57" s="411"/>
      <c r="AZ57" s="411"/>
      <c r="BA57" s="411"/>
      <c r="BB57" s="411"/>
      <c r="BC57" s="411"/>
      <c r="BD57" s="411"/>
      <c r="BE57" s="411"/>
      <c r="BF57" s="411"/>
      <c r="BG57" s="411"/>
      <c r="BH57" s="412"/>
      <c r="BI57" s="39"/>
      <c r="BJ57" s="39"/>
    </row>
    <row r="58" spans="1:64" ht="9" customHeight="1">
      <c r="B58" s="586"/>
      <c r="C58" s="587"/>
      <c r="D58" s="587"/>
      <c r="E58" s="587"/>
      <c r="F58" s="587"/>
      <c r="G58" s="587"/>
      <c r="H58" s="587"/>
      <c r="I58" s="587"/>
      <c r="J58" s="587"/>
      <c r="K58" s="587"/>
      <c r="L58" s="587"/>
      <c r="M58" s="587"/>
      <c r="N58" s="587"/>
      <c r="O58" s="587"/>
      <c r="P58" s="587"/>
      <c r="Q58" s="587"/>
      <c r="R58" s="587"/>
      <c r="S58" s="587"/>
      <c r="T58" s="587"/>
      <c r="U58" s="587"/>
      <c r="V58" s="587"/>
      <c r="W58" s="587"/>
      <c r="X58" s="587"/>
      <c r="Y58" s="587"/>
      <c r="Z58" s="587"/>
      <c r="AA58" s="587"/>
      <c r="AB58" s="587"/>
      <c r="AC58" s="587"/>
      <c r="AD58" s="587"/>
      <c r="AE58" s="588"/>
      <c r="AI58" s="410"/>
      <c r="AJ58" s="411"/>
      <c r="AK58" s="411"/>
      <c r="AL58" s="411"/>
      <c r="AM58" s="411"/>
      <c r="AN58" s="411"/>
      <c r="AO58" s="411"/>
      <c r="AP58" s="411"/>
      <c r="AQ58" s="411"/>
      <c r="AR58" s="411"/>
      <c r="AS58" s="411"/>
      <c r="AT58" s="411"/>
      <c r="AU58" s="411"/>
      <c r="AV58" s="411"/>
      <c r="AW58" s="411"/>
      <c r="AX58" s="411"/>
      <c r="AY58" s="411"/>
      <c r="AZ58" s="411"/>
      <c r="BA58" s="411"/>
      <c r="BB58" s="411"/>
      <c r="BC58" s="411"/>
      <c r="BD58" s="411"/>
      <c r="BE58" s="411"/>
      <c r="BF58" s="411"/>
      <c r="BG58" s="411"/>
      <c r="BH58" s="412"/>
    </row>
    <row r="59" spans="1:64" ht="9" customHeight="1">
      <c r="B59" s="586"/>
      <c r="C59" s="587"/>
      <c r="D59" s="587"/>
      <c r="E59" s="587"/>
      <c r="F59" s="587"/>
      <c r="G59" s="587"/>
      <c r="H59" s="587"/>
      <c r="I59" s="587"/>
      <c r="J59" s="587"/>
      <c r="K59" s="587"/>
      <c r="L59" s="587"/>
      <c r="M59" s="587"/>
      <c r="N59" s="587"/>
      <c r="O59" s="587"/>
      <c r="P59" s="587"/>
      <c r="Q59" s="587"/>
      <c r="R59" s="587"/>
      <c r="S59" s="587"/>
      <c r="T59" s="587"/>
      <c r="U59" s="587"/>
      <c r="V59" s="587"/>
      <c r="W59" s="587"/>
      <c r="X59" s="587"/>
      <c r="Y59" s="587"/>
      <c r="Z59" s="587"/>
      <c r="AA59" s="587"/>
      <c r="AB59" s="587"/>
      <c r="AC59" s="587"/>
      <c r="AD59" s="587"/>
      <c r="AE59" s="588"/>
      <c r="AI59" s="413"/>
      <c r="AJ59" s="414"/>
      <c r="AK59" s="414"/>
      <c r="AL59" s="414"/>
      <c r="AM59" s="414"/>
      <c r="AN59" s="414"/>
      <c r="AO59" s="414"/>
      <c r="AP59" s="414"/>
      <c r="AQ59" s="414"/>
      <c r="AR59" s="414"/>
      <c r="AS59" s="414"/>
      <c r="AT59" s="414"/>
      <c r="AU59" s="414"/>
      <c r="AV59" s="414"/>
      <c r="AW59" s="414"/>
      <c r="AX59" s="414"/>
      <c r="AY59" s="414"/>
      <c r="AZ59" s="414"/>
      <c r="BA59" s="414"/>
      <c r="BB59" s="414"/>
      <c r="BC59" s="414"/>
      <c r="BD59" s="414"/>
      <c r="BE59" s="414"/>
      <c r="BF59" s="414"/>
      <c r="BG59" s="414"/>
      <c r="BH59" s="415"/>
    </row>
    <row r="60" spans="1:64" ht="9" customHeight="1">
      <c r="B60" s="586"/>
      <c r="C60" s="587"/>
      <c r="D60" s="587"/>
      <c r="E60" s="587"/>
      <c r="F60" s="587"/>
      <c r="G60" s="587"/>
      <c r="H60" s="587"/>
      <c r="I60" s="587"/>
      <c r="J60" s="587"/>
      <c r="K60" s="587"/>
      <c r="L60" s="587"/>
      <c r="M60" s="587"/>
      <c r="N60" s="587"/>
      <c r="O60" s="587"/>
      <c r="P60" s="587"/>
      <c r="Q60" s="587"/>
      <c r="R60" s="587"/>
      <c r="S60" s="587"/>
      <c r="T60" s="587"/>
      <c r="U60" s="587"/>
      <c r="V60" s="587"/>
      <c r="W60" s="587"/>
      <c r="X60" s="587"/>
      <c r="Y60" s="587"/>
      <c r="Z60" s="587"/>
      <c r="AA60" s="587"/>
      <c r="AB60" s="587"/>
      <c r="AC60" s="587"/>
      <c r="AD60" s="587"/>
      <c r="AE60" s="588"/>
    </row>
    <row r="61" spans="1:64" ht="9" customHeight="1">
      <c r="B61" s="586"/>
      <c r="C61" s="587"/>
      <c r="D61" s="587"/>
      <c r="E61" s="587"/>
      <c r="F61" s="587"/>
      <c r="G61" s="587"/>
      <c r="H61" s="587"/>
      <c r="I61" s="587"/>
      <c r="J61" s="587"/>
      <c r="K61" s="587"/>
      <c r="L61" s="587"/>
      <c r="M61" s="587"/>
      <c r="N61" s="587"/>
      <c r="O61" s="587"/>
      <c r="P61" s="587"/>
      <c r="Q61" s="587"/>
      <c r="R61" s="587"/>
      <c r="S61" s="587"/>
      <c r="T61" s="587"/>
      <c r="U61" s="587"/>
      <c r="V61" s="587"/>
      <c r="W61" s="587"/>
      <c r="X61" s="587"/>
      <c r="Y61" s="587"/>
      <c r="Z61" s="587"/>
      <c r="AA61" s="587"/>
      <c r="AB61" s="587"/>
      <c r="AC61" s="587"/>
      <c r="AD61" s="587"/>
      <c r="AE61" s="588"/>
    </row>
    <row r="62" spans="1:64" ht="9.9499999999999993" customHeight="1">
      <c r="B62" s="586"/>
      <c r="C62" s="587"/>
      <c r="D62" s="587"/>
      <c r="E62" s="587"/>
      <c r="F62" s="587"/>
      <c r="G62" s="587"/>
      <c r="H62" s="587"/>
      <c r="I62" s="587"/>
      <c r="J62" s="587"/>
      <c r="K62" s="587"/>
      <c r="L62" s="587"/>
      <c r="M62" s="587"/>
      <c r="N62" s="587"/>
      <c r="O62" s="587"/>
      <c r="P62" s="587"/>
      <c r="Q62" s="587"/>
      <c r="R62" s="587"/>
      <c r="S62" s="587"/>
      <c r="T62" s="587"/>
      <c r="U62" s="587"/>
      <c r="V62" s="587"/>
      <c r="W62" s="587"/>
      <c r="X62" s="587"/>
      <c r="Y62" s="587"/>
      <c r="Z62" s="587"/>
      <c r="AA62" s="587"/>
      <c r="AB62" s="587"/>
      <c r="AC62" s="587"/>
      <c r="AD62" s="587"/>
      <c r="AE62" s="588"/>
      <c r="AI62" s="401"/>
      <c r="AJ62" s="402"/>
      <c r="AK62" s="402"/>
      <c r="AL62" s="402"/>
      <c r="AM62" s="402"/>
      <c r="AN62" s="402"/>
      <c r="AO62" s="402"/>
      <c r="AP62" s="402"/>
      <c r="AQ62" s="402"/>
      <c r="AR62" s="402"/>
      <c r="AS62" s="402"/>
      <c r="AT62" s="402"/>
      <c r="AU62" s="402"/>
      <c r="AV62" s="402"/>
      <c r="AW62" s="402"/>
      <c r="AX62" s="402"/>
      <c r="AY62" s="402"/>
      <c r="AZ62" s="402"/>
      <c r="BA62" s="402"/>
      <c r="BB62" s="403"/>
    </row>
    <row r="63" spans="1:64" ht="9.9499999999999993" customHeight="1">
      <c r="B63" s="589"/>
      <c r="C63" s="590"/>
      <c r="D63" s="590"/>
      <c r="E63" s="590"/>
      <c r="F63" s="590"/>
      <c r="G63" s="590"/>
      <c r="H63" s="590"/>
      <c r="I63" s="590"/>
      <c r="J63" s="590"/>
      <c r="K63" s="590"/>
      <c r="L63" s="590"/>
      <c r="M63" s="590"/>
      <c r="N63" s="590"/>
      <c r="O63" s="590"/>
      <c r="P63" s="590"/>
      <c r="Q63" s="590"/>
      <c r="R63" s="590"/>
      <c r="S63" s="590"/>
      <c r="T63" s="590"/>
      <c r="U63" s="590"/>
      <c r="V63" s="590"/>
      <c r="W63" s="590"/>
      <c r="X63" s="590"/>
      <c r="Y63" s="590"/>
      <c r="Z63" s="590"/>
      <c r="AA63" s="590"/>
      <c r="AB63" s="590"/>
      <c r="AC63" s="590"/>
      <c r="AD63" s="590"/>
      <c r="AE63" s="591"/>
      <c r="AI63" s="404"/>
      <c r="AJ63" s="405"/>
      <c r="AK63" s="405"/>
      <c r="AL63" s="405"/>
      <c r="AM63" s="405"/>
      <c r="AN63" s="405"/>
      <c r="AO63" s="405"/>
      <c r="AP63" s="405"/>
      <c r="AQ63" s="405"/>
      <c r="AR63" s="405"/>
      <c r="AS63" s="405"/>
      <c r="AT63" s="405"/>
      <c r="AU63" s="405"/>
      <c r="AV63" s="405"/>
      <c r="AW63" s="405"/>
      <c r="AX63" s="405"/>
      <c r="AY63" s="405"/>
      <c r="AZ63" s="405"/>
      <c r="BA63" s="405"/>
      <c r="BB63" s="406"/>
    </row>
    <row r="64" spans="1:64" ht="9.9499999999999993" customHeight="1"/>
    <row r="65" ht="9.9499999999999993" customHeight="1"/>
  </sheetData>
  <sheetProtection algorithmName="SHA-512" hashValue="C8DaF9Iu7VaFsKeSotgkhtxK/FnE6CquqsDx7LTCMwJR4r8yhzlJ43M9OxVsAhdKHs1ZPJOlchBqVWezxh5dZQ==" saltValue="VOmENBWEMP5zvFt0Z8013w==" spinCount="100000" sheet="1" objects="1" scenarios="1" selectLockedCells="1"/>
  <dataConsolidate/>
  <mergeCells count="143">
    <mergeCell ref="AN1:AO2"/>
    <mergeCell ref="B55:AE63"/>
    <mergeCell ref="AI20:AK21"/>
    <mergeCell ref="AL16:BJ17"/>
    <mergeCell ref="AL18:BJ19"/>
    <mergeCell ref="AL20:BJ21"/>
    <mergeCell ref="AL25:AO26"/>
    <mergeCell ref="AP22:BJ23"/>
    <mergeCell ref="AP24:BJ24"/>
    <mergeCell ref="AP25:BJ26"/>
    <mergeCell ref="Y50:AM50"/>
    <mergeCell ref="Y49:AM49"/>
    <mergeCell ref="H50:X50"/>
    <mergeCell ref="A48:M48"/>
    <mergeCell ref="A41:P41"/>
    <mergeCell ref="A42:P42"/>
    <mergeCell ref="H52:X52"/>
    <mergeCell ref="AN52:BB52"/>
    <mergeCell ref="A43:P43"/>
    <mergeCell ref="Q41:W41"/>
    <mergeCell ref="Q42:W42"/>
    <mergeCell ref="A50:G52"/>
    <mergeCell ref="A49:G49"/>
    <mergeCell ref="N48:R48"/>
    <mergeCell ref="H49:X49"/>
    <mergeCell ref="S48:BJ48"/>
    <mergeCell ref="H51:X51"/>
    <mergeCell ref="A40:P40"/>
    <mergeCell ref="Q36:W36"/>
    <mergeCell ref="Q37:W37"/>
    <mergeCell ref="X45:AV45"/>
    <mergeCell ref="Q45:W45"/>
    <mergeCell ref="X46:AV46"/>
    <mergeCell ref="Q46:W46"/>
    <mergeCell ref="A45:P45"/>
    <mergeCell ref="BD38:BJ38"/>
    <mergeCell ref="Q38:W38"/>
    <mergeCell ref="A39:P39"/>
    <mergeCell ref="X44:AV44"/>
    <mergeCell ref="Q39:W39"/>
    <mergeCell ref="Q40:W40"/>
    <mergeCell ref="A36:P36"/>
    <mergeCell ref="A37:P37"/>
    <mergeCell ref="X42:AV42"/>
    <mergeCell ref="Y52:AM52"/>
    <mergeCell ref="Y51:AJ51"/>
    <mergeCell ref="A33:P33"/>
    <mergeCell ref="A25:J25"/>
    <mergeCell ref="Q25:AB25"/>
    <mergeCell ref="BE30:BJ30"/>
    <mergeCell ref="Q26:AB26"/>
    <mergeCell ref="A27:O27"/>
    <mergeCell ref="Q27:AB27"/>
    <mergeCell ref="AW30:BC30"/>
    <mergeCell ref="AW29:BC29"/>
    <mergeCell ref="BD32:BJ32"/>
    <mergeCell ref="K25:O25"/>
    <mergeCell ref="Q32:W32"/>
    <mergeCell ref="A44:P44"/>
    <mergeCell ref="A38:P38"/>
    <mergeCell ref="A46:P46"/>
    <mergeCell ref="AN49:BJ49"/>
    <mergeCell ref="AN50:BJ50"/>
    <mergeCell ref="AW39:BC39"/>
    <mergeCell ref="BD34:BJ34"/>
    <mergeCell ref="BD35:BJ35"/>
    <mergeCell ref="BD36:BJ36"/>
    <mergeCell ref="BD37:BJ37"/>
    <mergeCell ref="AW32:BC32"/>
    <mergeCell ref="AI27:BJ27"/>
    <mergeCell ref="AI28:BJ28"/>
    <mergeCell ref="A28:P28"/>
    <mergeCell ref="K26:P26"/>
    <mergeCell ref="A24:P24"/>
    <mergeCell ref="BE31:BJ31"/>
    <mergeCell ref="A35:P35"/>
    <mergeCell ref="A34:P34"/>
    <mergeCell ref="AI8:BJ9"/>
    <mergeCell ref="AI11:BJ12"/>
    <mergeCell ref="AI14:AK15"/>
    <mergeCell ref="AL14:BJ15"/>
    <mergeCell ref="A7:AB7"/>
    <mergeCell ref="A26:J26"/>
    <mergeCell ref="A9:AB9"/>
    <mergeCell ref="A19:AB19"/>
    <mergeCell ref="A23:O23"/>
    <mergeCell ref="Q23:AB23"/>
    <mergeCell ref="A22:AB22"/>
    <mergeCell ref="A20:AB20"/>
    <mergeCell ref="A10:AB10"/>
    <mergeCell ref="A11:AB11"/>
    <mergeCell ref="AI16:AK17"/>
    <mergeCell ref="AI18:AK19"/>
    <mergeCell ref="A18:AB18"/>
    <mergeCell ref="AI22:AO23"/>
    <mergeCell ref="AR1:BI2"/>
    <mergeCell ref="A32:P32"/>
    <mergeCell ref="AF1:AL2"/>
    <mergeCell ref="Q33:W33"/>
    <mergeCell ref="Q34:W34"/>
    <mergeCell ref="Q35:W35"/>
    <mergeCell ref="X32:AV32"/>
    <mergeCell ref="AW34:BC34"/>
    <mergeCell ref="AW35:BC35"/>
    <mergeCell ref="A4:AB4"/>
    <mergeCell ref="A5:AB5"/>
    <mergeCell ref="A6:AB6"/>
    <mergeCell ref="A3:AB3"/>
    <mergeCell ref="A14:AB14"/>
    <mergeCell ref="A17:AB17"/>
    <mergeCell ref="A15:AB15"/>
    <mergeCell ref="X29:AV29"/>
    <mergeCell ref="BE29:BJ29"/>
    <mergeCell ref="A21:AB21"/>
    <mergeCell ref="A12:AB12"/>
    <mergeCell ref="A16:AB16"/>
    <mergeCell ref="A13:AB13"/>
    <mergeCell ref="AW31:BC31"/>
    <mergeCell ref="A8:AB8"/>
    <mergeCell ref="AI62:BB63"/>
    <mergeCell ref="AI55:BH59"/>
    <mergeCell ref="BD33:BJ33"/>
    <mergeCell ref="X39:AV39"/>
    <mergeCell ref="X40:AV40"/>
    <mergeCell ref="X41:AV41"/>
    <mergeCell ref="X43:AV43"/>
    <mergeCell ref="AW38:BC38"/>
    <mergeCell ref="AI24:AO24"/>
    <mergeCell ref="AI25:AK26"/>
    <mergeCell ref="AW33:BC33"/>
    <mergeCell ref="X33:AV33"/>
    <mergeCell ref="X34:AV34"/>
    <mergeCell ref="X35:AV35"/>
    <mergeCell ref="X36:AV36"/>
    <mergeCell ref="X37:AV37"/>
    <mergeCell ref="AW37:BC37"/>
    <mergeCell ref="Q24:AB24"/>
    <mergeCell ref="Q43:W43"/>
    <mergeCell ref="X38:AV38"/>
    <mergeCell ref="BD39:BJ39"/>
    <mergeCell ref="AW36:BC36"/>
    <mergeCell ref="Q44:W44"/>
    <mergeCell ref="Q28:AB28"/>
  </mergeCells>
  <phoneticPr fontId="6"/>
  <conditionalFormatting sqref="H50:X50">
    <cfRule type="expression" dxfId="10" priority="7">
      <formula>LENB($H50)&gt;26</formula>
    </cfRule>
  </conditionalFormatting>
  <conditionalFormatting sqref="Q24:AB24 Q26:AB26">
    <cfRule type="expression" dxfId="9" priority="10">
      <formula>LENB($Q24)&gt;26</formula>
    </cfRule>
  </conditionalFormatting>
  <conditionalFormatting sqref="Y50">
    <cfRule type="expression" dxfId="8" priority="3">
      <formula>LENB($Y$50)&gt;26</formula>
    </cfRule>
  </conditionalFormatting>
  <conditionalFormatting sqref="Y52:BB52">
    <cfRule type="expression" dxfId="7" priority="1">
      <formula>LENB($Y$52) &gt; 10</formula>
    </cfRule>
  </conditionalFormatting>
  <conditionalFormatting sqref="AN50">
    <cfRule type="expression" dxfId="6" priority="6">
      <formula>LENB($AN50)&gt;26</formula>
    </cfRule>
  </conditionalFormatting>
  <dataValidations xWindow="695" yWindow="614" count="30">
    <dataValidation type="list" imeMode="disabled" allowBlank="1" showInputMessage="1" errorTitle="Prepaid at" error="26文字以内で入力してください" promptTitle="⑲ Prepaid at ：" prompt="26文字以内で入力してください" sqref="H50:X50" xr:uid="{00000000-0002-0000-0000-000000000000}">
      <formula1>$BQ$1:$BQ$11</formula1>
    </dataValidation>
    <dataValidation type="textLength" imeMode="disabled" allowBlank="1" showInputMessage="1" showErrorMessage="1" errorTitle="Port of Discharge" error="26文字以内で入力してください。" promptTitle="⑩ Port of Discharge ：" prompt="26文字以内で入力してください" sqref="A28" xr:uid="{00000000-0002-0000-0000-000001000000}">
      <formula1>0</formula1>
      <formula2>26</formula2>
    </dataValidation>
    <dataValidation type="textLength" imeMode="disabled" allowBlank="1" showInputMessage="1" showErrorMessage="1" errorTitle="Pre-Carriage by" error="26文字以内で入力してください。" promptTitle="⑤　Pre-Carriage by ： " prompt="26文字以内で入力してください" sqref="A24" xr:uid="{00000000-0002-0000-0000-000004000000}">
      <formula1>0</formula1>
      <formula2>26</formula2>
    </dataValidation>
    <dataValidation allowBlank="1" errorTitle="AAAAA" error="BBBBBBB" sqref="H52:X52" xr:uid="{00000000-0002-0000-0000-000005000000}"/>
    <dataValidation type="list" imeMode="disabled" allowBlank="1" showInputMessage="1" showErrorMessage="1" errorTitle="Sea Waybill :" error="リストから選択してください。" promptTitle="Sea Waybill ：" prompt="Sea Waybillの際は_x000a_選択してください。" sqref="X45" xr:uid="{00000000-0002-0000-0000-000006000000}">
      <formula1>"""SEA WAYBILL"""</formula1>
    </dataValidation>
    <dataValidation type="list" imeMode="disabled" allowBlank="1" showInputMessage="1" showErrorMessage="1" errorTitle="Freight Term ： " error="リストから選択してください。" promptTitle="Freight Term ： " prompt="選択してください。" sqref="X46" xr:uid="{00000000-0002-0000-0000-000007000000}">
      <formula1>"FREIGHT PREPAID, FREIGHT PREPAID AS ARRANGED, FREIGHT COLLECT, FREIGHT PAYABLE AT DESTINATION, FREIGHT COLLECT AS ARRANGED"</formula1>
    </dataValidation>
    <dataValidation type="textLength" imeMode="disabled" allowBlank="1" showInputMessage="1" showErrorMessage="1" errorTitle="Booking No.枝番" error="1行2文字以内で入力してください。" promptTitle="Booking No.枝番：" prompt="2文字以内で入力してください" sqref="AP3:AQ3" xr:uid="{00000000-0002-0000-0000-000008000000}">
      <formula1>0</formula1>
      <formula2>2</formula2>
    </dataValidation>
    <dataValidation type="textLength" imeMode="disabled" allowBlank="1" showInputMessage="1" showErrorMessage="1" errorTitle="Place of Delivery" error="26文字以内で入力してください。" promptTitle="⑪ Place of Delivery ：" prompt="26文字以内で入力してください" sqref="Q28:AB28" xr:uid="{00000000-0002-0000-0000-000009000000}">
      <formula1>0</formula1>
      <formula2>26</formula2>
    </dataValidation>
    <dataValidation type="list" imeMode="disabled" allowBlank="1" showInputMessage="1" errorTitle="Port of Loading" error="26文字以内で入力してください" promptTitle="⑨ Port of Loading ：" prompt="プルダウン選択もしくは、26文字以内で入力してください" sqref="Q26:AB26" xr:uid="{00000000-0002-0000-0000-00000A000000}">
      <formula1>$BO$1:$BO$19</formula1>
    </dataValidation>
    <dataValidation type="textLength" imeMode="disabled" allowBlank="1" showInputMessage="1" showErrorMessage="1" errorTitle="Shipper" error="1行56文字以内で入力してください。" promptTitle="②  Shipper ：　　　　　　　　　　" prompt="1行56文字以内で入力してください" sqref="A5:AB8" xr:uid="{00000000-0002-0000-0000-00000B000000}">
      <formula1>0</formula1>
      <formula2>56</formula2>
    </dataValidation>
    <dataValidation type="textLength" imeMode="disabled" allowBlank="1" showInputMessage="1" showErrorMessage="1" errorTitle="Consignee" error="1行56文字以内で入力してください。" promptTitle="③  Consignee ：" prompt="1行56文字以内で入力してください" sqref="A12:AB15 A19:AB22" xr:uid="{00000000-0002-0000-0000-00000C000000}">
      <formula1>0</formula1>
      <formula2>56</formula2>
    </dataValidation>
    <dataValidation type="list" imeMode="disabled" allowBlank="1" showInputMessage="1" errorTitle="No. of Original B(s)/L" error="10文字以内で入力してください" promptTitle="㉒ No. of Original B(s)/L ：" prompt="10文字以内で入力してください_x000a__x000a_7枚以上必要な場合は、必要枚数を記載してください。_x000a_例）9枚必要な場合・・・NINE(9)" sqref="Y52:AM52" xr:uid="{00000000-0002-0000-0000-00000F000000}">
      <formula1>$BS$1:$BS$6</formula1>
    </dataValidation>
    <dataValidation type="textLength" imeMode="disabled" allowBlank="1" showInputMessage="1" showErrorMessage="1" errorTitle="Total in words" error="60文字以内で入力してください。" promptTitle="⑱ Total in words ：" prompt="60文字以内で入力してください" sqref="S48:BJ48" xr:uid="{00000000-0002-0000-0000-000010000000}">
      <formula1>0</formula1>
      <formula2>60</formula2>
    </dataValidation>
    <dataValidation type="list" imeMode="disabled" allowBlank="1" showInputMessage="1" errorTitle="Forwarding agent" error="56文字以内で入力してください。" promptTitle="Carrier" prompt="ブッキング先船社、フォワーダー名等をご記入ください。_x000a_" sqref="AR1:BI2" xr:uid="{00000000-0002-0000-0000-000011000000}">
      <formula1>"NAIGAI TRANS LINES"</formula1>
    </dataValidation>
    <dataValidation type="list" imeMode="disabled" allowBlank="1" showInputMessage="1" errorTitle="Place and Date of issue" error="26文字以内で入力してください" promptTitle="㉑ Place and Date of issue ：" prompt="26文字以内で入力してください" sqref="AN50:BJ50" xr:uid="{00000000-0002-0000-0000-000012000000}">
      <formula1>$BQ$1:$BQ$11</formula1>
    </dataValidation>
    <dataValidation type="list" imeMode="disabled" allowBlank="1" showInputMessage="1" errorTitle="Payable at" error="26文字以内で入力してください" promptTitle="⑳ Payable at ：" prompt="26文字以内で入力してください" sqref="Y50:AM50" xr:uid="{00000000-0002-0000-0000-000013000000}">
      <formula1>$BR$1</formula1>
    </dataValidation>
    <dataValidation type="decimal" imeMode="disabled" allowBlank="1" showInputMessage="1" showErrorMessage="1" errorTitle="Measurement" error="Measurement は以下の範囲の数字を入力してください。_x000a__x000a_0.001　～　9,999.999" promptTitle="⑰ Measurement ：" prompt="0.001　～　9,999.999 以内の数字で入力してください" sqref="BD32:BJ39" xr:uid="{00000000-0002-0000-0000-000014000000}">
      <formula1>0</formula1>
      <formula2>9999.999</formula2>
    </dataValidation>
    <dataValidation type="decimal" imeMode="disabled" allowBlank="1" showInputMessage="1" showErrorMessage="1" errorTitle="Gross Weight" error="Gross Weight は以下の範囲の数字を入力してください。_x000a__x000a_0.001　～　99,999.999" promptTitle="⑯ Gross Weight ：" prompt="0.001　～　99,999.999 以内の数字で入力してください" sqref="AW32:BC39" xr:uid="{00000000-0002-0000-0000-000015000000}">
      <formula1>0</formula1>
      <formula2>99999.999</formula2>
    </dataValidation>
    <dataValidation type="textLength" imeMode="disabled" allowBlank="1" showInputMessage="1" showErrorMessage="1" errorTitle="Description of Goods" error="1行35文字以内で入力してください。" promptTitle="⑮ Description of Goods ：" prompt="1行35文字以内で入力してください" sqref="X32:AV44" xr:uid="{00000000-0002-0000-0000-000016000000}">
      <formula1>0</formula1>
      <formula2>35</formula2>
    </dataValidation>
    <dataValidation type="textLength" imeMode="disabled" allowBlank="1" showInputMessage="1" showErrorMessage="1" errorTitle="No of Containers of Pkgs" error="1行10文字以内で入力してください。" promptTitle="⑭ No of Containers of Pkgs ：" prompt="1行10文字以内で入力してください。_x000a__x000a_！！！　ご注意　！！！_x000a_10文字を超える場合は右のDescription欄に続きを入力してください。_x000a__x000a_Packageの際は内訳を入力してください。" sqref="Q32:W46" xr:uid="{00000000-0002-0000-0000-000017000000}">
      <formula1>0</formula1>
      <formula2>10</formula2>
    </dataValidation>
    <dataValidation type="textLength" imeMode="disabled" allowBlank="1" showInputMessage="1" showErrorMessage="1" errorTitle="Marks and Numbers" error="1行25文字以内で入力してください。" promptTitle="⑬ Marks and Numbers ：" prompt="1行25文字以内で入力してください。_x000a__x000a_！！ご注意！！_x000a_SHIPPING MARKについては_x000a_図形の入力は不可です。_x000a__x000a_シート【SHIPPING MARK記号】を_x000a_参考に入力してください。_x000a_" sqref="A32:P46" xr:uid="{00000000-0002-0000-0000-000018000000}">
      <formula1>0</formula1>
      <formula2>25</formula2>
    </dataValidation>
    <dataValidation type="textLength" imeMode="disabled" allowBlank="1" showInputMessage="1" showErrorMessage="1" errorTitle="Final Destination" error="50文字以内で入力してください。" promptTitle="⑫　Final Destination" prompt="50文字以内で入力してください。" sqref="AI28:BJ28" xr:uid="{00000000-0002-0000-0000-000019000000}">
      <formula1>0</formula1>
      <formula2>50</formula2>
    </dataValidation>
    <dataValidation type="textLength" imeMode="disabled" allowBlank="1" showInputMessage="1" showErrorMessage="1" errorTitle="Booking No.枝番" error="1行2文字以内で入力してください。" sqref="AN1:AO2" xr:uid="{00000000-0002-0000-0000-00001A000000}">
      <formula1>0</formula1>
      <formula2>2</formula2>
    </dataValidation>
    <dataValidation type="list" imeMode="disabled" allowBlank="1" showInputMessage="1" errorTitle="Place of Receipt" error="26文字以内で入力してください" promptTitle="⑥ Place of Receipt ：" prompt="プルダウン選択もしくは、26文字以内で入力してください" sqref="Q24:AB24" xr:uid="{00000000-0002-0000-0000-00001B000000}">
      <formula1>$BL$1:$BL$38</formula1>
    </dataValidation>
    <dataValidation type="list" allowBlank="1" showInputMessage="1" showErrorMessage="1" prompt="輸送形態（CFS、CYを選択してください。）" sqref="AI25" xr:uid="{00000000-0002-0000-0000-00001C000000}">
      <formula1>"CFS, CY"</formula1>
    </dataValidation>
    <dataValidation allowBlank="1" showInputMessage="1" promptTitle="本船入港日" prompt="ブッキング先船社、フォワーダーの最新のスケジュールをご確認の上ご記入ください。_x000a_MM/DDで入力すると自動変換します。" sqref="AP22" xr:uid="{00000000-0002-0000-0000-00001D000000}"/>
    <dataValidation allowBlank="1" showInputMessage="1" showErrorMessage="1" promptTitle="CY/orCFSカット日" prompt="ブッキング先船社、フォワーダーの最新のスケジュールをご確認の上ご記入ください。_x000a_MM/DDで入力すると自動変換します。" sqref="AP25" xr:uid="{00000000-0002-0000-0000-00001E000000}"/>
    <dataValidation type="list" imeMode="disabled" allowBlank="1" showInputMessage="1" errorTitle="No. of Original B(s)/L" error="10文字以内で入力してください" promptTitle="㉓ No. of Non Nego B/L Copy" prompt="10文字以内で入力してください_x000a_オリジナルB/L1部の場合は、コピー1部、_x000a_オリジナルB/L3部の場合は、コピー3部がデフォルト値で表示されます。" sqref="AN52:BB52" xr:uid="{00000000-0002-0000-0000-00001F000000}">
      <formula1>$BS$1:$BS$6</formula1>
    </dataValidation>
    <dataValidation allowBlank="1" showInputMessage="1" showErrorMessage="1" promptTitle="貨物搬入予定日" prompt="MM/DDで入力すると自動変換します。" sqref="AI62:BB63" xr:uid="{00000000-0002-0000-0000-000020000000}"/>
    <dataValidation allowBlank="1" showInputMessage="1" showErrorMessage="1" promptTitle="本船出港日" prompt="ブッキング先船社、フォワーダーの最新のスケジュールをご確認の上ご記入ください。_x000a_MM/DDで入力すると自動変換します。" sqref="AP24" xr:uid="{00000000-0002-0000-0000-000021000000}"/>
  </dataValidations>
  <pageMargins left="0.47244094488188981" right="0.39370078740157483" top="0" bottom="0" header="0.78740157480314965" footer="0.11811023622047245"/>
  <pageSetup paperSize="9" orientation="portrait" blackAndWhite="1" cellComments="asDisplayed" r:id="rId1"/>
  <colBreaks count="1" manualBreakCount="1">
    <brk id="62" max="71" man="1"/>
  </colBreaks>
  <drawing r:id="rId2"/>
  <extLst>
    <ext xmlns:x14="http://schemas.microsoft.com/office/spreadsheetml/2009/9/main" uri="{CCE6A557-97BC-4b89-ADB6-D9C93CAAB3DF}">
      <x14:dataValidations xmlns:xm="http://schemas.microsoft.com/office/excel/2006/main" xWindow="695" yWindow="614" count="6">
        <x14:dataValidation type="list" imeMode="disabled" operator="lessThanOrEqual" allowBlank="1" showInputMessage="1" errorTitle="Shipper" error="1行56文字以内で入力してください。" promptTitle="②  Shipper ：　　　　　　　　　　" prompt="プルダウン選択もしくは、56文字以内で入力してください" xr:uid="{48595D55-7168-4659-9D48-9BFE2C41234B}">
          <x14:formula1>
            <xm:f>情報入力シート!$C$12:$C$16</xm:f>
          </x14:formula1>
          <xm:sqref>A4:AB4</xm:sqref>
        </x14:dataValidation>
        <x14:dataValidation type="list" imeMode="disabled" allowBlank="1" showInputMessage="1" errorTitle="Vessel" error="24文字以内で入力してください。" promptTitle="⑦ Vessel ：" prompt="プルダウン選択もしくは、24文字以内で入力してください" xr:uid="{00000000-0002-0000-0000-000003000000}">
          <x14:formula1>
            <xm:f>①インボイス_パッキングリスト!$A$19</xm:f>
          </x14:formula1>
          <xm:sqref>A26:J26</xm:sqref>
        </x14:dataValidation>
        <x14:dataValidation type="list" allowBlank="1" showInputMessage="1" prompt="プルダウン選択もしくは直接入力" xr:uid="{4EC15BE7-57F0-4B3D-BD27-1882351B0279}">
          <x14:formula1>
            <xm:f>情報入力シート!$C$1</xm:f>
          </x14:formula1>
          <xm:sqref>AI8:BJ9</xm:sqref>
        </x14:dataValidation>
        <x14:dataValidation type="list" imeMode="disabled" allowBlank="1" showInputMessage="1" errorTitle="Voy No." error="10文字以内で入力してください。" promptTitle="⑧ Voy No. ：" prompt="プルダウン選択もしくは、10文字以内で入力してください" xr:uid="{F2718BE3-5044-47DD-8894-88FD2A8D1215}">
          <x14:formula1>
            <xm:f>①インボイス_パッキングリスト!$L$19</xm:f>
          </x14:formula1>
          <xm:sqref>K26:P26</xm:sqref>
        </x14:dataValidation>
        <x14:dataValidation type="list" imeMode="disabled" allowBlank="1" showInputMessage="1" errorTitle="Consignee" error="1行56文字以内で入力してください。" promptTitle="③  Consignee ：" prompt="プルダウン選択もしくは、1行56文字以内で入力してください" xr:uid="{81175586-D0F5-43EB-86C7-BE435F9C909E}">
          <x14:formula1>
            <xm:f>情報入力シート!$C$19:$C$43</xm:f>
          </x14:formula1>
          <xm:sqref>A11:AB11</xm:sqref>
        </x14:dataValidation>
        <x14:dataValidation type="list" imeMode="disabled" allowBlank="1" showInputMessage="1" errorTitle="Consignee" error="1行56文字以内で入力してください。" promptTitle="④　Notify Party" prompt="プルダウン選択もしくは、1行56文字以内で入力してください" xr:uid="{7A397FBD-D959-43D3-B978-A9AD2280EBDF}">
          <x14:formula1>
            <xm:f>情報入力シート!$C$19:$C$43</xm:f>
          </x14:formula1>
          <xm:sqref>A18:AB18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9B342-581B-41D0-8078-66CEC22BEFDC}">
  <sheetPr codeName="Sheet3">
    <tabColor rgb="FFFFC000"/>
  </sheetPr>
  <dimension ref="A1:J325"/>
  <sheetViews>
    <sheetView view="pageBreakPreview" zoomScaleNormal="100" zoomScaleSheetLayoutView="100" workbookViewId="0">
      <selection activeCell="A2" sqref="A2:J2"/>
    </sheetView>
  </sheetViews>
  <sheetFormatPr defaultRowHeight="12"/>
  <cols>
    <col min="1" max="1" width="10.28515625" customWidth="1"/>
  </cols>
  <sheetData>
    <row r="1" spans="1:10">
      <c r="B1" t="str">
        <f>IF('②SHIPPING INSTRUCTION'!$AF$1="","",'②SHIPPING INSTRUCTION'!$AF$1)</f>
        <v/>
      </c>
    </row>
    <row r="2" spans="1:10">
      <c r="A2" s="640"/>
      <c r="B2" s="640"/>
      <c r="C2" s="640"/>
      <c r="D2" s="640"/>
      <c r="E2" s="640"/>
      <c r="F2" s="640"/>
      <c r="G2" s="640"/>
      <c r="H2" s="640"/>
      <c r="I2" s="640"/>
      <c r="J2" s="640"/>
    </row>
    <row r="3" spans="1:10">
      <c r="A3" s="640"/>
      <c r="B3" s="640"/>
      <c r="C3" s="640"/>
      <c r="D3" s="640"/>
      <c r="E3" s="640"/>
      <c r="F3" s="640"/>
      <c r="G3" s="640"/>
      <c r="H3" s="640"/>
      <c r="I3" s="640"/>
      <c r="J3" s="640"/>
    </row>
    <row r="4" spans="1:10">
      <c r="A4" s="641"/>
      <c r="B4" s="641"/>
      <c r="C4" s="641"/>
      <c r="D4" s="641"/>
      <c r="E4" s="641"/>
      <c r="F4" s="641"/>
      <c r="G4" s="641"/>
      <c r="H4" s="641"/>
      <c r="I4" s="641"/>
      <c r="J4" s="641"/>
    </row>
    <row r="5" spans="1:10">
      <c r="A5" s="640"/>
      <c r="B5" s="640"/>
      <c r="C5" s="640"/>
      <c r="D5" s="640"/>
      <c r="E5" s="640"/>
      <c r="F5" s="640"/>
      <c r="G5" s="640"/>
      <c r="H5" s="640"/>
      <c r="I5" s="640"/>
      <c r="J5" s="640"/>
    </row>
    <row r="6" spans="1:10">
      <c r="A6" s="640"/>
      <c r="B6" s="640"/>
      <c r="C6" s="640"/>
      <c r="D6" s="640"/>
      <c r="E6" s="640"/>
      <c r="F6" s="640"/>
      <c r="G6" s="640"/>
      <c r="H6" s="640"/>
      <c r="I6" s="640"/>
      <c r="J6" s="640"/>
    </row>
    <row r="7" spans="1:10">
      <c r="A7" s="640"/>
      <c r="B7" s="640"/>
      <c r="C7" s="640"/>
      <c r="D7" s="640"/>
      <c r="E7" s="640"/>
      <c r="F7" s="640"/>
      <c r="G7" s="640"/>
      <c r="H7" s="640"/>
      <c r="I7" s="640"/>
      <c r="J7" s="640"/>
    </row>
    <row r="8" spans="1:10">
      <c r="A8" s="640"/>
      <c r="B8" s="640"/>
      <c r="C8" s="640"/>
      <c r="D8" s="640"/>
      <c r="E8" s="640"/>
      <c r="F8" s="640"/>
      <c r="G8" s="640"/>
      <c r="H8" s="640"/>
      <c r="I8" s="640"/>
      <c r="J8" s="640"/>
    </row>
    <row r="9" spans="1:10">
      <c r="A9" s="640"/>
      <c r="B9" s="640"/>
      <c r="C9" s="640"/>
      <c r="D9" s="640"/>
      <c r="E9" s="640"/>
      <c r="F9" s="640"/>
      <c r="G9" s="640"/>
      <c r="H9" s="640"/>
      <c r="I9" s="640"/>
      <c r="J9" s="640"/>
    </row>
    <row r="10" spans="1:10">
      <c r="A10" s="640"/>
      <c r="B10" s="640"/>
      <c r="C10" s="640"/>
      <c r="D10" s="640"/>
      <c r="E10" s="640"/>
      <c r="F10" s="640"/>
      <c r="G10" s="640"/>
      <c r="H10" s="640"/>
      <c r="I10" s="640"/>
      <c r="J10" s="640"/>
    </row>
    <row r="11" spans="1:10">
      <c r="A11" s="640"/>
      <c r="B11" s="640"/>
      <c r="C11" s="640"/>
      <c r="D11" s="640"/>
      <c r="E11" s="640"/>
      <c r="F11" s="640"/>
      <c r="G11" s="640"/>
      <c r="H11" s="640"/>
      <c r="I11" s="640"/>
      <c r="J11" s="640"/>
    </row>
    <row r="12" spans="1:10">
      <c r="A12" s="640"/>
      <c r="B12" s="640"/>
      <c r="C12" s="640"/>
      <c r="D12" s="640"/>
      <c r="E12" s="640"/>
      <c r="F12" s="640"/>
      <c r="G12" s="640"/>
      <c r="H12" s="640"/>
      <c r="I12" s="640"/>
      <c r="J12" s="640"/>
    </row>
    <row r="13" spans="1:10">
      <c r="A13" s="640"/>
      <c r="B13" s="640"/>
      <c r="C13" s="640"/>
      <c r="D13" s="640"/>
      <c r="E13" s="640"/>
      <c r="F13" s="640"/>
      <c r="G13" s="640"/>
      <c r="H13" s="640"/>
      <c r="I13" s="640"/>
      <c r="J13" s="640"/>
    </row>
    <row r="14" spans="1:10">
      <c r="A14" s="640"/>
      <c r="B14" s="640"/>
      <c r="C14" s="640"/>
      <c r="D14" s="640"/>
      <c r="E14" s="640"/>
      <c r="F14" s="640"/>
      <c r="G14" s="640"/>
      <c r="H14" s="640"/>
      <c r="I14" s="640"/>
      <c r="J14" s="640"/>
    </row>
    <row r="15" spans="1:10">
      <c r="A15" s="640"/>
      <c r="B15" s="640"/>
      <c r="C15" s="640"/>
      <c r="D15" s="640"/>
      <c r="E15" s="640"/>
      <c r="F15" s="640"/>
      <c r="G15" s="640"/>
      <c r="H15" s="640"/>
      <c r="I15" s="640"/>
      <c r="J15" s="640"/>
    </row>
    <row r="16" spans="1:10">
      <c r="A16" s="640"/>
      <c r="B16" s="640"/>
      <c r="C16" s="640"/>
      <c r="D16" s="640"/>
      <c r="E16" s="640"/>
      <c r="F16" s="640"/>
      <c r="G16" s="640"/>
      <c r="H16" s="640"/>
      <c r="I16" s="640"/>
      <c r="J16" s="640"/>
    </row>
    <row r="17" spans="1:10">
      <c r="A17" s="640"/>
      <c r="B17" s="640"/>
      <c r="C17" s="640"/>
      <c r="D17" s="640"/>
      <c r="E17" s="640"/>
      <c r="F17" s="640"/>
      <c r="G17" s="640"/>
      <c r="H17" s="640"/>
      <c r="I17" s="640"/>
      <c r="J17" s="640"/>
    </row>
    <row r="18" spans="1:10">
      <c r="A18" s="640"/>
      <c r="B18" s="640"/>
      <c r="C18" s="640"/>
      <c r="D18" s="640"/>
      <c r="E18" s="640"/>
      <c r="F18" s="640"/>
      <c r="G18" s="640"/>
      <c r="H18" s="640"/>
      <c r="I18" s="640"/>
      <c r="J18" s="640"/>
    </row>
    <row r="19" spans="1:10">
      <c r="A19" s="640"/>
      <c r="B19" s="640"/>
      <c r="C19" s="640"/>
      <c r="D19" s="640"/>
      <c r="E19" s="640"/>
      <c r="F19" s="640"/>
      <c r="G19" s="640"/>
      <c r="H19" s="640"/>
      <c r="I19" s="640"/>
      <c r="J19" s="640"/>
    </row>
    <row r="20" spans="1:10">
      <c r="A20" s="640"/>
      <c r="B20" s="640"/>
      <c r="C20" s="640"/>
      <c r="D20" s="640"/>
      <c r="E20" s="640"/>
      <c r="F20" s="640"/>
      <c r="G20" s="640"/>
      <c r="H20" s="640"/>
      <c r="I20" s="640"/>
      <c r="J20" s="640"/>
    </row>
    <row r="21" spans="1:10">
      <c r="A21" s="640"/>
      <c r="B21" s="640"/>
      <c r="C21" s="640"/>
      <c r="D21" s="640"/>
      <c r="E21" s="640"/>
      <c r="F21" s="640"/>
      <c r="G21" s="640"/>
      <c r="H21" s="640"/>
      <c r="I21" s="640"/>
      <c r="J21" s="640"/>
    </row>
    <row r="22" spans="1:10">
      <c r="A22" s="640"/>
      <c r="B22" s="640"/>
      <c r="C22" s="640"/>
      <c r="D22" s="640"/>
      <c r="E22" s="640"/>
      <c r="F22" s="640"/>
      <c r="G22" s="640"/>
      <c r="H22" s="640"/>
      <c r="I22" s="640"/>
      <c r="J22" s="640"/>
    </row>
    <row r="23" spans="1:10">
      <c r="A23" s="640"/>
      <c r="B23" s="640"/>
      <c r="C23" s="640"/>
      <c r="D23" s="640"/>
      <c r="E23" s="640"/>
      <c r="F23" s="640"/>
      <c r="G23" s="640"/>
      <c r="H23" s="640"/>
      <c r="I23" s="640"/>
      <c r="J23" s="640"/>
    </row>
    <row r="24" spans="1:10">
      <c r="A24" s="640"/>
      <c r="B24" s="640"/>
      <c r="C24" s="640"/>
      <c r="D24" s="640"/>
      <c r="E24" s="640"/>
      <c r="F24" s="640"/>
      <c r="G24" s="640"/>
      <c r="H24" s="640"/>
      <c r="I24" s="640"/>
      <c r="J24" s="640"/>
    </row>
    <row r="25" spans="1:10">
      <c r="A25" s="640"/>
      <c r="B25" s="640"/>
      <c r="C25" s="640"/>
      <c r="D25" s="640"/>
      <c r="E25" s="640"/>
      <c r="F25" s="640"/>
      <c r="G25" s="640"/>
      <c r="H25" s="640"/>
      <c r="I25" s="640"/>
      <c r="J25" s="640"/>
    </row>
    <row r="26" spans="1:10">
      <c r="A26" s="640"/>
      <c r="B26" s="640"/>
      <c r="C26" s="640"/>
      <c r="D26" s="640"/>
      <c r="E26" s="640"/>
      <c r="F26" s="640"/>
      <c r="G26" s="640"/>
      <c r="H26" s="640"/>
      <c r="I26" s="640"/>
      <c r="J26" s="640"/>
    </row>
    <row r="27" spans="1:10">
      <c r="A27" s="640"/>
      <c r="B27" s="640"/>
      <c r="C27" s="640"/>
      <c r="D27" s="640"/>
      <c r="E27" s="640"/>
      <c r="F27" s="640"/>
      <c r="G27" s="640"/>
      <c r="H27" s="640"/>
      <c r="I27" s="640"/>
      <c r="J27" s="640"/>
    </row>
    <row r="28" spans="1:10">
      <c r="A28" s="640"/>
      <c r="B28" s="640"/>
      <c r="C28" s="640"/>
      <c r="D28" s="640"/>
      <c r="E28" s="640"/>
      <c r="F28" s="640"/>
      <c r="G28" s="640"/>
      <c r="H28" s="640"/>
      <c r="I28" s="640"/>
      <c r="J28" s="640"/>
    </row>
    <row r="29" spans="1:10">
      <c r="A29" s="640"/>
      <c r="B29" s="640"/>
      <c r="C29" s="640"/>
      <c r="D29" s="640"/>
      <c r="E29" s="640"/>
      <c r="F29" s="640"/>
      <c r="G29" s="640"/>
      <c r="H29" s="640"/>
      <c r="I29" s="640"/>
      <c r="J29" s="640"/>
    </row>
    <row r="30" spans="1:10">
      <c r="A30" s="640"/>
      <c r="B30" s="640"/>
      <c r="C30" s="640"/>
      <c r="D30" s="640"/>
      <c r="E30" s="640"/>
      <c r="F30" s="640"/>
      <c r="G30" s="640"/>
      <c r="H30" s="640"/>
      <c r="I30" s="640"/>
      <c r="J30" s="640"/>
    </row>
    <row r="31" spans="1:10">
      <c r="A31" s="640"/>
      <c r="B31" s="640"/>
      <c r="C31" s="640"/>
      <c r="D31" s="640"/>
      <c r="E31" s="640"/>
      <c r="F31" s="640"/>
      <c r="G31" s="640"/>
      <c r="H31" s="640"/>
      <c r="I31" s="640"/>
      <c r="J31" s="640"/>
    </row>
    <row r="32" spans="1:10">
      <c r="A32" s="640"/>
      <c r="B32" s="640"/>
      <c r="C32" s="640"/>
      <c r="D32" s="640"/>
      <c r="E32" s="640"/>
      <c r="F32" s="640"/>
      <c r="G32" s="640"/>
      <c r="H32" s="640"/>
      <c r="I32" s="640"/>
      <c r="J32" s="640"/>
    </row>
    <row r="33" spans="1:10">
      <c r="A33" s="640"/>
      <c r="B33" s="640"/>
      <c r="C33" s="640"/>
      <c r="D33" s="640"/>
      <c r="E33" s="640"/>
      <c r="F33" s="640"/>
      <c r="G33" s="640"/>
      <c r="H33" s="640"/>
      <c r="I33" s="640"/>
      <c r="J33" s="640"/>
    </row>
    <row r="34" spans="1:10">
      <c r="A34" s="640"/>
      <c r="B34" s="640"/>
      <c r="C34" s="640"/>
      <c r="D34" s="640"/>
      <c r="E34" s="640"/>
      <c r="F34" s="640"/>
      <c r="G34" s="640"/>
      <c r="H34" s="640"/>
      <c r="I34" s="640"/>
      <c r="J34" s="640"/>
    </row>
    <row r="35" spans="1:10">
      <c r="A35" s="640"/>
      <c r="B35" s="640"/>
      <c r="C35" s="640"/>
      <c r="D35" s="640"/>
      <c r="E35" s="640"/>
      <c r="F35" s="640"/>
      <c r="G35" s="640"/>
      <c r="H35" s="640"/>
      <c r="I35" s="640"/>
      <c r="J35" s="640"/>
    </row>
    <row r="36" spans="1:10">
      <c r="A36" s="640"/>
      <c r="B36" s="640"/>
      <c r="C36" s="640"/>
      <c r="D36" s="640"/>
      <c r="E36" s="640"/>
      <c r="F36" s="640"/>
      <c r="G36" s="640"/>
      <c r="H36" s="640"/>
      <c r="I36" s="640"/>
      <c r="J36" s="640"/>
    </row>
    <row r="37" spans="1:10">
      <c r="A37" s="640"/>
      <c r="B37" s="640"/>
      <c r="C37" s="640"/>
      <c r="D37" s="640"/>
      <c r="E37" s="640"/>
      <c r="F37" s="640"/>
      <c r="G37" s="640"/>
      <c r="H37" s="640"/>
      <c r="I37" s="640"/>
      <c r="J37" s="640"/>
    </row>
    <row r="38" spans="1:10">
      <c r="A38" s="640"/>
      <c r="B38" s="640"/>
      <c r="C38" s="640"/>
      <c r="D38" s="640"/>
      <c r="E38" s="640"/>
      <c r="F38" s="640"/>
      <c r="G38" s="640"/>
      <c r="H38" s="640"/>
      <c r="I38" s="640"/>
      <c r="J38" s="640"/>
    </row>
    <row r="39" spans="1:10">
      <c r="A39" s="640"/>
      <c r="B39" s="640"/>
      <c r="C39" s="640"/>
      <c r="D39" s="640"/>
      <c r="E39" s="640"/>
      <c r="F39" s="640"/>
      <c r="G39" s="640"/>
      <c r="H39" s="640"/>
      <c r="I39" s="640"/>
      <c r="J39" s="640"/>
    </row>
    <row r="40" spans="1:10">
      <c r="A40" s="640"/>
      <c r="B40" s="640"/>
      <c r="C40" s="640"/>
      <c r="D40" s="640"/>
      <c r="E40" s="640"/>
      <c r="F40" s="640"/>
      <c r="G40" s="640"/>
      <c r="H40" s="640"/>
      <c r="I40" s="640"/>
      <c r="J40" s="640"/>
    </row>
    <row r="41" spans="1:10">
      <c r="A41" s="640"/>
      <c r="B41" s="640"/>
      <c r="C41" s="640"/>
      <c r="D41" s="640"/>
      <c r="E41" s="640"/>
      <c r="F41" s="640"/>
      <c r="G41" s="640"/>
      <c r="H41" s="640"/>
      <c r="I41" s="640"/>
      <c r="J41" s="640"/>
    </row>
    <row r="42" spans="1:10">
      <c r="A42" s="640"/>
      <c r="B42" s="640"/>
      <c r="C42" s="640"/>
      <c r="D42" s="640"/>
      <c r="E42" s="640"/>
      <c r="F42" s="640"/>
      <c r="G42" s="640"/>
      <c r="H42" s="640"/>
      <c r="I42" s="640"/>
      <c r="J42" s="640"/>
    </row>
    <row r="43" spans="1:10">
      <c r="A43" s="640"/>
      <c r="B43" s="640"/>
      <c r="C43" s="640"/>
      <c r="D43" s="640"/>
      <c r="E43" s="640"/>
      <c r="F43" s="640"/>
      <c r="G43" s="640"/>
      <c r="H43" s="640"/>
      <c r="I43" s="640"/>
      <c r="J43" s="640"/>
    </row>
    <row r="44" spans="1:10">
      <c r="A44" s="640"/>
      <c r="B44" s="640"/>
      <c r="C44" s="640"/>
      <c r="D44" s="640"/>
      <c r="E44" s="640"/>
      <c r="F44" s="640"/>
      <c r="G44" s="640"/>
      <c r="H44" s="640"/>
      <c r="I44" s="640"/>
      <c r="J44" s="640"/>
    </row>
    <row r="45" spans="1:10">
      <c r="A45" s="640"/>
      <c r="B45" s="640"/>
      <c r="C45" s="640"/>
      <c r="D45" s="640"/>
      <c r="E45" s="640"/>
      <c r="F45" s="640"/>
      <c r="G45" s="640"/>
      <c r="H45" s="640"/>
      <c r="I45" s="640"/>
      <c r="J45" s="640"/>
    </row>
    <row r="46" spans="1:10">
      <c r="A46" s="640"/>
      <c r="B46" s="640"/>
      <c r="C46" s="640"/>
      <c r="D46" s="640"/>
      <c r="E46" s="640"/>
      <c r="F46" s="640"/>
      <c r="G46" s="640"/>
      <c r="H46" s="640"/>
      <c r="I46" s="640"/>
      <c r="J46" s="640"/>
    </row>
    <row r="47" spans="1:10">
      <c r="A47" s="640"/>
      <c r="B47" s="640"/>
      <c r="C47" s="640"/>
      <c r="D47" s="640"/>
      <c r="E47" s="640"/>
      <c r="F47" s="640"/>
      <c r="G47" s="640"/>
      <c r="H47" s="640"/>
      <c r="I47" s="640"/>
      <c r="J47" s="640"/>
    </row>
    <row r="48" spans="1:10">
      <c r="A48" s="640"/>
      <c r="B48" s="640"/>
      <c r="C48" s="640"/>
      <c r="D48" s="640"/>
      <c r="E48" s="640"/>
      <c r="F48" s="640"/>
      <c r="G48" s="640"/>
      <c r="H48" s="640"/>
      <c r="I48" s="640"/>
      <c r="J48" s="640"/>
    </row>
    <row r="49" spans="1:10">
      <c r="A49" s="640"/>
      <c r="B49" s="640"/>
      <c r="C49" s="640"/>
      <c r="D49" s="640"/>
      <c r="E49" s="640"/>
      <c r="F49" s="640"/>
      <c r="G49" s="640"/>
      <c r="H49" s="640"/>
      <c r="I49" s="640"/>
      <c r="J49" s="640"/>
    </row>
    <row r="50" spans="1:10">
      <c r="A50" s="640"/>
      <c r="B50" s="640"/>
      <c r="C50" s="640"/>
      <c r="D50" s="640"/>
      <c r="E50" s="640"/>
      <c r="F50" s="640"/>
      <c r="G50" s="640"/>
      <c r="H50" s="640"/>
      <c r="I50" s="640"/>
      <c r="J50" s="640"/>
    </row>
    <row r="51" spans="1:10">
      <c r="A51" s="640"/>
      <c r="B51" s="640"/>
      <c r="C51" s="640"/>
      <c r="D51" s="640"/>
      <c r="E51" s="640"/>
      <c r="F51" s="640"/>
      <c r="G51" s="640"/>
      <c r="H51" s="640"/>
      <c r="I51" s="640"/>
      <c r="J51" s="640"/>
    </row>
    <row r="52" spans="1:10">
      <c r="A52" s="640"/>
      <c r="B52" s="640"/>
      <c r="C52" s="640"/>
      <c r="D52" s="640"/>
      <c r="E52" s="640"/>
      <c r="F52" s="640"/>
      <c r="G52" s="640"/>
      <c r="H52" s="640"/>
      <c r="I52" s="640"/>
      <c r="J52" s="640"/>
    </row>
    <row r="53" spans="1:10">
      <c r="A53" s="640"/>
      <c r="B53" s="640"/>
      <c r="C53" s="640"/>
      <c r="D53" s="640"/>
      <c r="E53" s="640"/>
      <c r="F53" s="640"/>
      <c r="G53" s="640"/>
      <c r="H53" s="640"/>
      <c r="I53" s="640"/>
      <c r="J53" s="640"/>
    </row>
    <row r="54" spans="1:10">
      <c r="A54" s="640"/>
      <c r="B54" s="640"/>
      <c r="C54" s="640"/>
      <c r="D54" s="640"/>
      <c r="E54" s="640"/>
      <c r="F54" s="640"/>
      <c r="G54" s="640"/>
      <c r="H54" s="640"/>
      <c r="I54" s="640"/>
      <c r="J54" s="640"/>
    </row>
    <row r="55" spans="1:10">
      <c r="A55" s="640"/>
      <c r="B55" s="640"/>
      <c r="C55" s="640"/>
      <c r="D55" s="640"/>
      <c r="E55" s="640"/>
      <c r="F55" s="640"/>
      <c r="G55" s="640"/>
      <c r="H55" s="640"/>
      <c r="I55" s="640"/>
      <c r="J55" s="640"/>
    </row>
    <row r="56" spans="1:10">
      <c r="A56" s="640"/>
      <c r="B56" s="640"/>
      <c r="C56" s="640"/>
      <c r="D56" s="640"/>
      <c r="E56" s="640"/>
      <c r="F56" s="640"/>
      <c r="G56" s="640"/>
      <c r="H56" s="640"/>
      <c r="I56" s="640"/>
      <c r="J56" s="640"/>
    </row>
    <row r="57" spans="1:10">
      <c r="A57" s="640"/>
      <c r="B57" s="640"/>
      <c r="C57" s="640"/>
      <c r="D57" s="640"/>
      <c r="E57" s="640"/>
      <c r="F57" s="640"/>
      <c r="G57" s="640"/>
      <c r="H57" s="640"/>
      <c r="I57" s="640"/>
      <c r="J57" s="640"/>
    </row>
    <row r="58" spans="1:10">
      <c r="A58" s="640"/>
      <c r="B58" s="640"/>
      <c r="C58" s="640"/>
      <c r="D58" s="640"/>
      <c r="E58" s="640"/>
      <c r="F58" s="640"/>
      <c r="G58" s="640"/>
      <c r="H58" s="640"/>
      <c r="I58" s="640"/>
      <c r="J58" s="640"/>
    </row>
    <row r="59" spans="1:10">
      <c r="A59" s="640"/>
      <c r="B59" s="640"/>
      <c r="C59" s="640"/>
      <c r="D59" s="640"/>
      <c r="E59" s="640"/>
      <c r="F59" s="640"/>
      <c r="G59" s="640"/>
      <c r="H59" s="640"/>
      <c r="I59" s="640"/>
      <c r="J59" s="640"/>
    </row>
    <row r="60" spans="1:10">
      <c r="A60" s="640"/>
      <c r="B60" s="640"/>
      <c r="C60" s="640"/>
      <c r="D60" s="640"/>
      <c r="E60" s="640"/>
      <c r="F60" s="640"/>
      <c r="G60" s="640"/>
      <c r="H60" s="640"/>
      <c r="I60" s="640"/>
      <c r="J60" s="640"/>
    </row>
    <row r="61" spans="1:10">
      <c r="A61" s="640"/>
      <c r="B61" s="640"/>
      <c r="C61" s="640"/>
      <c r="D61" s="640"/>
      <c r="E61" s="640"/>
      <c r="F61" s="640"/>
      <c r="G61" s="640"/>
      <c r="H61" s="640"/>
      <c r="I61" s="640"/>
      <c r="J61" s="640"/>
    </row>
    <row r="62" spans="1:10">
      <c r="A62" s="640"/>
      <c r="B62" s="640"/>
      <c r="C62" s="640"/>
      <c r="D62" s="640"/>
      <c r="E62" s="640"/>
      <c r="F62" s="640"/>
      <c r="G62" s="640"/>
      <c r="H62" s="640"/>
      <c r="I62" s="640"/>
      <c r="J62" s="640"/>
    </row>
    <row r="63" spans="1:10">
      <c r="A63" s="640"/>
      <c r="B63" s="640"/>
      <c r="C63" s="640"/>
      <c r="D63" s="640"/>
      <c r="E63" s="640"/>
      <c r="F63" s="640"/>
      <c r="G63" s="640"/>
      <c r="H63" s="640"/>
      <c r="I63" s="640"/>
      <c r="J63" s="640"/>
    </row>
    <row r="64" spans="1:10">
      <c r="A64" s="640"/>
      <c r="B64" s="640"/>
      <c r="C64" s="640"/>
      <c r="D64" s="640"/>
      <c r="E64" s="640"/>
      <c r="F64" s="640"/>
      <c r="G64" s="640"/>
      <c r="H64" s="640"/>
      <c r="I64" s="640"/>
      <c r="J64" s="640"/>
    </row>
    <row r="65" spans="1:10">
      <c r="A65" s="640"/>
      <c r="B65" s="640"/>
      <c r="C65" s="640"/>
      <c r="D65" s="640"/>
      <c r="E65" s="640"/>
      <c r="F65" s="640"/>
      <c r="G65" s="640"/>
      <c r="H65" s="640"/>
      <c r="I65" s="640"/>
      <c r="J65" s="640"/>
    </row>
    <row r="66" spans="1:10">
      <c r="A66" s="640"/>
      <c r="B66" s="640"/>
      <c r="C66" s="640"/>
      <c r="D66" s="640"/>
      <c r="E66" s="640"/>
      <c r="F66" s="640"/>
      <c r="G66" s="640"/>
      <c r="H66" s="640"/>
      <c r="I66" s="640"/>
      <c r="J66" s="640"/>
    </row>
    <row r="67" spans="1:10">
      <c r="A67" s="640"/>
      <c r="B67" s="640"/>
      <c r="C67" s="640"/>
      <c r="D67" s="640"/>
      <c r="E67" s="640"/>
      <c r="F67" s="640"/>
      <c r="G67" s="640"/>
      <c r="H67" s="640"/>
      <c r="I67" s="640"/>
      <c r="J67" s="640"/>
    </row>
    <row r="68" spans="1:10">
      <c r="A68" s="640"/>
      <c r="B68" s="640"/>
      <c r="C68" s="640"/>
      <c r="D68" s="640"/>
      <c r="E68" s="640"/>
      <c r="F68" s="640"/>
      <c r="G68" s="640"/>
      <c r="H68" s="640"/>
      <c r="I68" s="640"/>
      <c r="J68" s="640"/>
    </row>
    <row r="69" spans="1:10">
      <c r="A69" s="640"/>
      <c r="B69" s="640"/>
      <c r="C69" s="640"/>
      <c r="D69" s="640"/>
      <c r="E69" s="640"/>
      <c r="F69" s="640"/>
      <c r="G69" s="640"/>
      <c r="H69" s="640"/>
      <c r="I69" s="640"/>
      <c r="J69" s="640"/>
    </row>
    <row r="70" spans="1:10">
      <c r="A70" s="640"/>
      <c r="B70" s="640"/>
      <c r="C70" s="640"/>
      <c r="D70" s="640"/>
      <c r="E70" s="640"/>
      <c r="F70" s="640"/>
      <c r="G70" s="640"/>
      <c r="H70" s="640"/>
      <c r="I70" s="640"/>
      <c r="J70" s="640"/>
    </row>
    <row r="71" spans="1:10">
      <c r="A71" s="640"/>
      <c r="B71" s="640"/>
      <c r="C71" s="640"/>
      <c r="D71" s="640"/>
      <c r="E71" s="640"/>
      <c r="F71" s="640"/>
      <c r="G71" s="640"/>
      <c r="H71" s="640"/>
      <c r="I71" s="640"/>
      <c r="J71" s="640"/>
    </row>
    <row r="72" spans="1:10">
      <c r="A72" s="640"/>
      <c r="B72" s="640"/>
      <c r="C72" s="640"/>
      <c r="D72" s="640"/>
      <c r="E72" s="640"/>
      <c r="F72" s="640"/>
      <c r="G72" s="640"/>
      <c r="H72" s="640"/>
      <c r="I72" s="640"/>
      <c r="J72" s="640"/>
    </row>
    <row r="73" spans="1:10">
      <c r="A73" s="640"/>
      <c r="B73" s="640"/>
      <c r="C73" s="640"/>
      <c r="D73" s="640"/>
      <c r="E73" s="640"/>
      <c r="F73" s="640"/>
      <c r="G73" s="640"/>
      <c r="H73" s="640"/>
      <c r="I73" s="640"/>
      <c r="J73" s="640"/>
    </row>
    <row r="74" spans="1:10">
      <c r="A74" s="640"/>
      <c r="B74" s="640"/>
      <c r="C74" s="640"/>
      <c r="D74" s="640"/>
      <c r="E74" s="640"/>
      <c r="F74" s="640"/>
      <c r="G74" s="640"/>
      <c r="H74" s="640"/>
      <c r="I74" s="640"/>
      <c r="J74" s="640"/>
    </row>
    <row r="75" spans="1:10">
      <c r="A75" s="640"/>
      <c r="B75" s="640"/>
      <c r="C75" s="640"/>
      <c r="D75" s="640"/>
      <c r="E75" s="640"/>
      <c r="F75" s="640"/>
      <c r="G75" s="640"/>
      <c r="H75" s="640"/>
      <c r="I75" s="640"/>
      <c r="J75" s="640"/>
    </row>
    <row r="76" spans="1:10">
      <c r="A76" s="640"/>
      <c r="B76" s="640"/>
      <c r="C76" s="640"/>
      <c r="D76" s="640"/>
      <c r="E76" s="640"/>
      <c r="F76" s="640"/>
      <c r="G76" s="640"/>
      <c r="H76" s="640"/>
      <c r="I76" s="640"/>
      <c r="J76" s="640"/>
    </row>
    <row r="77" spans="1:10">
      <c r="A77" s="640"/>
      <c r="B77" s="640"/>
      <c r="C77" s="640"/>
      <c r="D77" s="640"/>
      <c r="E77" s="640"/>
      <c r="F77" s="640"/>
      <c r="G77" s="640"/>
      <c r="H77" s="640"/>
      <c r="I77" s="640"/>
      <c r="J77" s="640"/>
    </row>
    <row r="78" spans="1:10">
      <c r="A78" s="640"/>
      <c r="B78" s="640"/>
      <c r="C78" s="640"/>
      <c r="D78" s="640"/>
      <c r="E78" s="640"/>
      <c r="F78" s="640"/>
      <c r="G78" s="640"/>
      <c r="H78" s="640"/>
      <c r="I78" s="640"/>
      <c r="J78" s="640"/>
    </row>
    <row r="79" spans="1:10">
      <c r="A79" s="640"/>
      <c r="B79" s="640"/>
      <c r="C79" s="640"/>
      <c r="D79" s="640"/>
      <c r="E79" s="640"/>
      <c r="F79" s="640"/>
      <c r="G79" s="640"/>
      <c r="H79" s="640"/>
      <c r="I79" s="640"/>
      <c r="J79" s="640"/>
    </row>
    <row r="80" spans="1:10">
      <c r="A80" s="640"/>
      <c r="B80" s="640"/>
      <c r="C80" s="640"/>
      <c r="D80" s="640"/>
      <c r="E80" s="640"/>
      <c r="F80" s="640"/>
      <c r="G80" s="640"/>
      <c r="H80" s="640"/>
      <c r="I80" s="640"/>
      <c r="J80" s="640"/>
    </row>
    <row r="81" spans="1:10">
      <c r="A81" s="640"/>
      <c r="B81" s="640"/>
      <c r="C81" s="640"/>
      <c r="D81" s="640"/>
      <c r="E81" s="640"/>
      <c r="F81" s="640"/>
      <c r="G81" s="640"/>
      <c r="H81" s="640"/>
      <c r="I81" s="640"/>
      <c r="J81" s="640"/>
    </row>
    <row r="82" spans="1:10">
      <c r="A82" s="640"/>
      <c r="B82" s="640"/>
      <c r="C82" s="640"/>
      <c r="D82" s="640"/>
      <c r="E82" s="640"/>
      <c r="F82" s="640"/>
      <c r="G82" s="640"/>
      <c r="H82" s="640"/>
      <c r="I82" s="640"/>
      <c r="J82" s="640"/>
    </row>
    <row r="83" spans="1:10">
      <c r="A83" s="640"/>
      <c r="B83" s="640"/>
      <c r="C83" s="640"/>
      <c r="D83" s="640"/>
      <c r="E83" s="640"/>
      <c r="F83" s="640"/>
      <c r="G83" s="640"/>
      <c r="H83" s="640"/>
      <c r="I83" s="640"/>
      <c r="J83" s="640"/>
    </row>
    <row r="84" spans="1:10">
      <c r="A84" s="640"/>
      <c r="B84" s="640"/>
      <c r="C84" s="640"/>
      <c r="D84" s="640"/>
      <c r="E84" s="640"/>
      <c r="F84" s="640"/>
      <c r="G84" s="640"/>
      <c r="H84" s="640"/>
      <c r="I84" s="640"/>
      <c r="J84" s="640"/>
    </row>
    <row r="85" spans="1:10">
      <c r="A85" s="640"/>
      <c r="B85" s="640"/>
      <c r="C85" s="640"/>
      <c r="D85" s="640"/>
      <c r="E85" s="640"/>
      <c r="F85" s="640"/>
      <c r="G85" s="640"/>
      <c r="H85" s="640"/>
      <c r="I85" s="640"/>
      <c r="J85" s="640"/>
    </row>
    <row r="86" spans="1:10">
      <c r="A86" s="640"/>
      <c r="B86" s="640"/>
      <c r="C86" s="640"/>
      <c r="D86" s="640"/>
      <c r="E86" s="640"/>
      <c r="F86" s="640"/>
      <c r="G86" s="640"/>
      <c r="H86" s="640"/>
      <c r="I86" s="640"/>
      <c r="J86" s="640"/>
    </row>
    <row r="87" spans="1:10">
      <c r="A87" s="640"/>
      <c r="B87" s="640"/>
      <c r="C87" s="640"/>
      <c r="D87" s="640"/>
      <c r="E87" s="640"/>
      <c r="F87" s="640"/>
      <c r="G87" s="640"/>
      <c r="H87" s="640"/>
      <c r="I87" s="640"/>
      <c r="J87" s="640"/>
    </row>
    <row r="88" spans="1:10">
      <c r="A88" s="640"/>
      <c r="B88" s="640"/>
      <c r="C88" s="640"/>
      <c r="D88" s="640"/>
      <c r="E88" s="640"/>
      <c r="F88" s="640"/>
      <c r="G88" s="640"/>
      <c r="H88" s="640"/>
      <c r="I88" s="640"/>
      <c r="J88" s="640"/>
    </row>
    <row r="89" spans="1:10">
      <c r="A89" s="640"/>
      <c r="B89" s="640"/>
      <c r="C89" s="640"/>
      <c r="D89" s="640"/>
      <c r="E89" s="640"/>
      <c r="F89" s="640"/>
      <c r="G89" s="640"/>
      <c r="H89" s="640"/>
      <c r="I89" s="640"/>
      <c r="J89" s="640"/>
    </row>
    <row r="90" spans="1:10">
      <c r="A90" s="640"/>
      <c r="B90" s="640"/>
      <c r="C90" s="640"/>
      <c r="D90" s="640"/>
      <c r="E90" s="640"/>
      <c r="F90" s="640"/>
      <c r="G90" s="640"/>
      <c r="H90" s="640"/>
      <c r="I90" s="640"/>
      <c r="J90" s="640"/>
    </row>
    <row r="91" spans="1:10">
      <c r="A91" s="640"/>
      <c r="B91" s="640"/>
      <c r="C91" s="640"/>
      <c r="D91" s="640"/>
      <c r="E91" s="640"/>
      <c r="F91" s="640"/>
      <c r="G91" s="640"/>
      <c r="H91" s="640"/>
      <c r="I91" s="640"/>
      <c r="J91" s="640"/>
    </row>
    <row r="92" spans="1:10">
      <c r="A92" s="640"/>
      <c r="B92" s="640"/>
      <c r="C92" s="640"/>
      <c r="D92" s="640"/>
      <c r="E92" s="640"/>
      <c r="F92" s="640"/>
      <c r="G92" s="640"/>
      <c r="H92" s="640"/>
      <c r="I92" s="640"/>
      <c r="J92" s="640"/>
    </row>
    <row r="93" spans="1:10">
      <c r="A93" s="640"/>
      <c r="B93" s="640"/>
      <c r="C93" s="640"/>
      <c r="D93" s="640"/>
      <c r="E93" s="640"/>
      <c r="F93" s="640"/>
      <c r="G93" s="640"/>
      <c r="H93" s="640"/>
      <c r="I93" s="640"/>
      <c r="J93" s="640"/>
    </row>
    <row r="94" spans="1:10">
      <c r="A94" s="640"/>
      <c r="B94" s="640"/>
      <c r="C94" s="640"/>
      <c r="D94" s="640"/>
      <c r="E94" s="640"/>
      <c r="F94" s="640"/>
      <c r="G94" s="640"/>
      <c r="H94" s="640"/>
      <c r="I94" s="640"/>
      <c r="J94" s="640"/>
    </row>
    <row r="95" spans="1:10">
      <c r="A95" s="640"/>
      <c r="B95" s="640"/>
      <c r="C95" s="640"/>
      <c r="D95" s="640"/>
      <c r="E95" s="640"/>
      <c r="F95" s="640"/>
      <c r="G95" s="640"/>
      <c r="H95" s="640"/>
      <c r="I95" s="640"/>
      <c r="J95" s="640"/>
    </row>
    <row r="96" spans="1:10">
      <c r="A96" s="640"/>
      <c r="B96" s="640"/>
      <c r="C96" s="640"/>
      <c r="D96" s="640"/>
      <c r="E96" s="640"/>
      <c r="F96" s="640"/>
      <c r="G96" s="640"/>
      <c r="H96" s="640"/>
      <c r="I96" s="640"/>
      <c r="J96" s="640"/>
    </row>
    <row r="97" spans="1:10">
      <c r="A97" s="640"/>
      <c r="B97" s="640"/>
      <c r="C97" s="640"/>
      <c r="D97" s="640"/>
      <c r="E97" s="640"/>
      <c r="F97" s="640"/>
      <c r="G97" s="640"/>
      <c r="H97" s="640"/>
      <c r="I97" s="640"/>
      <c r="J97" s="640"/>
    </row>
    <row r="98" spans="1:10">
      <c r="A98" s="640"/>
      <c r="B98" s="640"/>
      <c r="C98" s="640"/>
      <c r="D98" s="640"/>
      <c r="E98" s="640"/>
      <c r="F98" s="640"/>
      <c r="G98" s="640"/>
      <c r="H98" s="640"/>
      <c r="I98" s="640"/>
      <c r="J98" s="640"/>
    </row>
    <row r="99" spans="1:10">
      <c r="A99" s="640"/>
      <c r="B99" s="640"/>
      <c r="C99" s="640"/>
      <c r="D99" s="640"/>
      <c r="E99" s="640"/>
      <c r="F99" s="640"/>
      <c r="G99" s="640"/>
      <c r="H99" s="640"/>
      <c r="I99" s="640"/>
      <c r="J99" s="640"/>
    </row>
    <row r="100" spans="1:10">
      <c r="A100" s="640"/>
      <c r="B100" s="640"/>
      <c r="C100" s="640"/>
      <c r="D100" s="640"/>
      <c r="E100" s="640"/>
      <c r="F100" s="640"/>
      <c r="G100" s="640"/>
      <c r="H100" s="640"/>
      <c r="I100" s="640"/>
      <c r="J100" s="640"/>
    </row>
    <row r="101" spans="1:10">
      <c r="A101" s="640"/>
      <c r="B101" s="640"/>
      <c r="C101" s="640"/>
      <c r="D101" s="640"/>
      <c r="E101" s="640"/>
      <c r="F101" s="640"/>
      <c r="G101" s="640"/>
      <c r="H101" s="640"/>
      <c r="I101" s="640"/>
      <c r="J101" s="640"/>
    </row>
    <row r="102" spans="1:10">
      <c r="A102" s="640"/>
      <c r="B102" s="640"/>
      <c r="C102" s="640"/>
      <c r="D102" s="640"/>
      <c r="E102" s="640"/>
      <c r="F102" s="640"/>
      <c r="G102" s="640"/>
      <c r="H102" s="640"/>
      <c r="I102" s="640"/>
      <c r="J102" s="640"/>
    </row>
    <row r="103" spans="1:10">
      <c r="A103" s="640"/>
      <c r="B103" s="640"/>
      <c r="C103" s="640"/>
      <c r="D103" s="640"/>
      <c r="E103" s="640"/>
      <c r="F103" s="640"/>
      <c r="G103" s="640"/>
      <c r="H103" s="640"/>
      <c r="I103" s="640"/>
      <c r="J103" s="640"/>
    </row>
    <row r="104" spans="1:10">
      <c r="A104" s="640"/>
      <c r="B104" s="640"/>
      <c r="C104" s="640"/>
      <c r="D104" s="640"/>
      <c r="E104" s="640"/>
      <c r="F104" s="640"/>
      <c r="G104" s="640"/>
      <c r="H104" s="640"/>
      <c r="I104" s="640"/>
      <c r="J104" s="640"/>
    </row>
    <row r="105" spans="1:10">
      <c r="A105" s="640"/>
      <c r="B105" s="640"/>
      <c r="C105" s="640"/>
      <c r="D105" s="640"/>
      <c r="E105" s="640"/>
      <c r="F105" s="640"/>
      <c r="G105" s="640"/>
      <c r="H105" s="640"/>
      <c r="I105" s="640"/>
      <c r="J105" s="640"/>
    </row>
    <row r="106" spans="1:10">
      <c r="A106" s="640"/>
      <c r="B106" s="640"/>
      <c r="C106" s="640"/>
      <c r="D106" s="640"/>
      <c r="E106" s="640"/>
      <c r="F106" s="640"/>
      <c r="G106" s="640"/>
      <c r="H106" s="640"/>
      <c r="I106" s="640"/>
      <c r="J106" s="640"/>
    </row>
    <row r="107" spans="1:10">
      <c r="A107" s="640"/>
      <c r="B107" s="640"/>
      <c r="C107" s="640"/>
      <c r="D107" s="640"/>
      <c r="E107" s="640"/>
      <c r="F107" s="640"/>
      <c r="G107" s="640"/>
      <c r="H107" s="640"/>
      <c r="I107" s="640"/>
      <c r="J107" s="640"/>
    </row>
    <row r="108" spans="1:10">
      <c r="A108" s="640"/>
      <c r="B108" s="640"/>
      <c r="C108" s="640"/>
      <c r="D108" s="640"/>
      <c r="E108" s="640"/>
      <c r="F108" s="640"/>
      <c r="G108" s="640"/>
      <c r="H108" s="640"/>
      <c r="I108" s="640"/>
      <c r="J108" s="640"/>
    </row>
    <row r="109" spans="1:10">
      <c r="A109" s="640"/>
      <c r="B109" s="640"/>
      <c r="C109" s="640"/>
      <c r="D109" s="640"/>
      <c r="E109" s="640"/>
      <c r="F109" s="640"/>
      <c r="G109" s="640"/>
      <c r="H109" s="640"/>
      <c r="I109" s="640"/>
      <c r="J109" s="640"/>
    </row>
    <row r="110" spans="1:10">
      <c r="A110" s="640"/>
      <c r="B110" s="640"/>
      <c r="C110" s="640"/>
      <c r="D110" s="640"/>
      <c r="E110" s="640"/>
      <c r="F110" s="640"/>
      <c r="G110" s="640"/>
      <c r="H110" s="640"/>
      <c r="I110" s="640"/>
      <c r="J110" s="640"/>
    </row>
    <row r="111" spans="1:10">
      <c r="A111" s="640"/>
      <c r="B111" s="640"/>
      <c r="C111" s="640"/>
      <c r="D111" s="640"/>
      <c r="E111" s="640"/>
      <c r="F111" s="640"/>
      <c r="G111" s="640"/>
      <c r="H111" s="640"/>
      <c r="I111" s="640"/>
      <c r="J111" s="640"/>
    </row>
    <row r="112" spans="1:10">
      <c r="A112" s="640"/>
      <c r="B112" s="640"/>
      <c r="C112" s="640"/>
      <c r="D112" s="640"/>
      <c r="E112" s="640"/>
      <c r="F112" s="640"/>
      <c r="G112" s="640"/>
      <c r="H112" s="640"/>
      <c r="I112" s="640"/>
      <c r="J112" s="640"/>
    </row>
    <row r="113" spans="1:10">
      <c r="A113" s="640"/>
      <c r="B113" s="640"/>
      <c r="C113" s="640"/>
      <c r="D113" s="640"/>
      <c r="E113" s="640"/>
      <c r="F113" s="640"/>
      <c r="G113" s="640"/>
      <c r="H113" s="640"/>
      <c r="I113" s="640"/>
      <c r="J113" s="640"/>
    </row>
    <row r="114" spans="1:10">
      <c r="A114" s="640"/>
      <c r="B114" s="640"/>
      <c r="C114" s="640"/>
      <c r="D114" s="640"/>
      <c r="E114" s="640"/>
      <c r="F114" s="640"/>
      <c r="G114" s="640"/>
      <c r="H114" s="640"/>
      <c r="I114" s="640"/>
      <c r="J114" s="640"/>
    </row>
    <row r="115" spans="1:10">
      <c r="A115" s="640"/>
      <c r="B115" s="640"/>
      <c r="C115" s="640"/>
      <c r="D115" s="640"/>
      <c r="E115" s="640"/>
      <c r="F115" s="640"/>
      <c r="G115" s="640"/>
      <c r="H115" s="640"/>
      <c r="I115" s="640"/>
      <c r="J115" s="640"/>
    </row>
    <row r="116" spans="1:10">
      <c r="A116" s="640"/>
      <c r="B116" s="640"/>
      <c r="C116" s="640"/>
      <c r="D116" s="640"/>
      <c r="E116" s="640"/>
      <c r="F116" s="640"/>
      <c r="G116" s="640"/>
      <c r="H116" s="640"/>
      <c r="I116" s="640"/>
      <c r="J116" s="640"/>
    </row>
    <row r="117" spans="1:10">
      <c r="A117" s="640"/>
      <c r="B117" s="640"/>
      <c r="C117" s="640"/>
      <c r="D117" s="640"/>
      <c r="E117" s="640"/>
      <c r="F117" s="640"/>
      <c r="G117" s="640"/>
      <c r="H117" s="640"/>
      <c r="I117" s="640"/>
      <c r="J117" s="640"/>
    </row>
    <row r="118" spans="1:10">
      <c r="A118" s="640"/>
      <c r="B118" s="640"/>
      <c r="C118" s="640"/>
      <c r="D118" s="640"/>
      <c r="E118" s="640"/>
      <c r="F118" s="640"/>
      <c r="G118" s="640"/>
      <c r="H118" s="640"/>
      <c r="I118" s="640"/>
      <c r="J118" s="640"/>
    </row>
    <row r="119" spans="1:10">
      <c r="A119" s="640"/>
      <c r="B119" s="640"/>
      <c r="C119" s="640"/>
      <c r="D119" s="640"/>
      <c r="E119" s="640"/>
      <c r="F119" s="640"/>
      <c r="G119" s="640"/>
      <c r="H119" s="640"/>
      <c r="I119" s="640"/>
      <c r="J119" s="640"/>
    </row>
    <row r="120" spans="1:10">
      <c r="A120" s="640"/>
      <c r="B120" s="640"/>
      <c r="C120" s="640"/>
      <c r="D120" s="640"/>
      <c r="E120" s="640"/>
      <c r="F120" s="640"/>
      <c r="G120" s="640"/>
      <c r="H120" s="640"/>
      <c r="I120" s="640"/>
      <c r="J120" s="640"/>
    </row>
    <row r="121" spans="1:10">
      <c r="A121" s="640"/>
      <c r="B121" s="640"/>
      <c r="C121" s="640"/>
      <c r="D121" s="640"/>
      <c r="E121" s="640"/>
      <c r="F121" s="640"/>
      <c r="G121" s="640"/>
      <c r="H121" s="640"/>
      <c r="I121" s="640"/>
      <c r="J121" s="640"/>
    </row>
    <row r="122" spans="1:10">
      <c r="A122" s="640"/>
      <c r="B122" s="640"/>
      <c r="C122" s="640"/>
      <c r="D122" s="640"/>
      <c r="E122" s="640"/>
      <c r="F122" s="640"/>
      <c r="G122" s="640"/>
      <c r="H122" s="640"/>
      <c r="I122" s="640"/>
      <c r="J122" s="640"/>
    </row>
    <row r="123" spans="1:10">
      <c r="A123" s="640"/>
      <c r="B123" s="640"/>
      <c r="C123" s="640"/>
      <c r="D123" s="640"/>
      <c r="E123" s="640"/>
      <c r="F123" s="640"/>
      <c r="G123" s="640"/>
      <c r="H123" s="640"/>
      <c r="I123" s="640"/>
      <c r="J123" s="640"/>
    </row>
    <row r="124" spans="1:10">
      <c r="A124" s="640"/>
      <c r="B124" s="640"/>
      <c r="C124" s="640"/>
      <c r="D124" s="640"/>
      <c r="E124" s="640"/>
      <c r="F124" s="640"/>
      <c r="G124" s="640"/>
      <c r="H124" s="640"/>
      <c r="I124" s="640"/>
      <c r="J124" s="640"/>
    </row>
    <row r="125" spans="1:10">
      <c r="A125" s="640"/>
      <c r="B125" s="640"/>
      <c r="C125" s="640"/>
      <c r="D125" s="640"/>
      <c r="E125" s="640"/>
      <c r="F125" s="640"/>
      <c r="G125" s="640"/>
      <c r="H125" s="640"/>
      <c r="I125" s="640"/>
      <c r="J125" s="640"/>
    </row>
    <row r="126" spans="1:10">
      <c r="A126" s="640"/>
      <c r="B126" s="640"/>
      <c r="C126" s="640"/>
      <c r="D126" s="640"/>
      <c r="E126" s="640"/>
      <c r="F126" s="640"/>
      <c r="G126" s="640"/>
      <c r="H126" s="640"/>
      <c r="I126" s="640"/>
      <c r="J126" s="640"/>
    </row>
    <row r="127" spans="1:10">
      <c r="A127" s="640"/>
      <c r="B127" s="640"/>
      <c r="C127" s="640"/>
      <c r="D127" s="640"/>
      <c r="E127" s="640"/>
      <c r="F127" s="640"/>
      <c r="G127" s="640"/>
      <c r="H127" s="640"/>
      <c r="I127" s="640"/>
      <c r="J127" s="640"/>
    </row>
    <row r="128" spans="1:10">
      <c r="A128" s="640"/>
      <c r="B128" s="640"/>
      <c r="C128" s="640"/>
      <c r="D128" s="640"/>
      <c r="E128" s="640"/>
      <c r="F128" s="640"/>
      <c r="G128" s="640"/>
      <c r="H128" s="640"/>
      <c r="I128" s="640"/>
      <c r="J128" s="640"/>
    </row>
    <row r="129" spans="1:10">
      <c r="A129" s="640"/>
      <c r="B129" s="640"/>
      <c r="C129" s="640"/>
      <c r="D129" s="640"/>
      <c r="E129" s="640"/>
      <c r="F129" s="640"/>
      <c r="G129" s="640"/>
      <c r="H129" s="640"/>
      <c r="I129" s="640"/>
      <c r="J129" s="640"/>
    </row>
    <row r="130" spans="1:10">
      <c r="A130" s="640"/>
      <c r="B130" s="640"/>
      <c r="C130" s="640"/>
      <c r="D130" s="640"/>
      <c r="E130" s="640"/>
      <c r="F130" s="640"/>
      <c r="G130" s="640"/>
      <c r="H130" s="640"/>
      <c r="I130" s="640"/>
      <c r="J130" s="640"/>
    </row>
    <row r="131" spans="1:10">
      <c r="A131" s="640"/>
      <c r="B131" s="640"/>
      <c r="C131" s="640"/>
      <c r="D131" s="640"/>
      <c r="E131" s="640"/>
      <c r="F131" s="640"/>
      <c r="G131" s="640"/>
      <c r="H131" s="640"/>
      <c r="I131" s="640"/>
      <c r="J131" s="640"/>
    </row>
    <row r="132" spans="1:10">
      <c r="A132" s="640"/>
      <c r="B132" s="640"/>
      <c r="C132" s="640"/>
      <c r="D132" s="640"/>
      <c r="E132" s="640"/>
      <c r="F132" s="640"/>
      <c r="G132" s="640"/>
      <c r="H132" s="640"/>
      <c r="I132" s="640"/>
      <c r="J132" s="640"/>
    </row>
    <row r="133" spans="1:10">
      <c r="A133" s="640"/>
      <c r="B133" s="640"/>
      <c r="C133" s="640"/>
      <c r="D133" s="640"/>
      <c r="E133" s="640"/>
      <c r="F133" s="640"/>
      <c r="G133" s="640"/>
      <c r="H133" s="640"/>
      <c r="I133" s="640"/>
      <c r="J133" s="640"/>
    </row>
    <row r="134" spans="1:10">
      <c r="A134" s="640"/>
      <c r="B134" s="640"/>
      <c r="C134" s="640"/>
      <c r="D134" s="640"/>
      <c r="E134" s="640"/>
      <c r="F134" s="640"/>
      <c r="G134" s="640"/>
      <c r="H134" s="640"/>
      <c r="I134" s="640"/>
      <c r="J134" s="640"/>
    </row>
    <row r="135" spans="1:10">
      <c r="A135" s="640"/>
      <c r="B135" s="640"/>
      <c r="C135" s="640"/>
      <c r="D135" s="640"/>
      <c r="E135" s="640"/>
      <c r="F135" s="640"/>
      <c r="G135" s="640"/>
      <c r="H135" s="640"/>
      <c r="I135" s="640"/>
      <c r="J135" s="640"/>
    </row>
    <row r="136" spans="1:10">
      <c r="A136" s="640"/>
      <c r="B136" s="640"/>
      <c r="C136" s="640"/>
      <c r="D136" s="640"/>
      <c r="E136" s="640"/>
      <c r="F136" s="640"/>
      <c r="G136" s="640"/>
      <c r="H136" s="640"/>
      <c r="I136" s="640"/>
      <c r="J136" s="640"/>
    </row>
    <row r="137" spans="1:10">
      <c r="A137" s="640"/>
      <c r="B137" s="640"/>
      <c r="C137" s="640"/>
      <c r="D137" s="640"/>
      <c r="E137" s="640"/>
      <c r="F137" s="640"/>
      <c r="G137" s="640"/>
      <c r="H137" s="640"/>
      <c r="I137" s="640"/>
      <c r="J137" s="640"/>
    </row>
    <row r="138" spans="1:10">
      <c r="A138" s="640"/>
      <c r="B138" s="640"/>
      <c r="C138" s="640"/>
      <c r="D138" s="640"/>
      <c r="E138" s="640"/>
      <c r="F138" s="640"/>
      <c r="G138" s="640"/>
      <c r="H138" s="640"/>
      <c r="I138" s="640"/>
      <c r="J138" s="640"/>
    </row>
    <row r="139" spans="1:10">
      <c r="A139" s="640"/>
      <c r="B139" s="640"/>
      <c r="C139" s="640"/>
      <c r="D139" s="640"/>
      <c r="E139" s="640"/>
      <c r="F139" s="640"/>
      <c r="G139" s="640"/>
      <c r="H139" s="640"/>
      <c r="I139" s="640"/>
      <c r="J139" s="640"/>
    </row>
    <row r="140" spans="1:10">
      <c r="A140" s="640"/>
      <c r="B140" s="640"/>
      <c r="C140" s="640"/>
      <c r="D140" s="640"/>
      <c r="E140" s="640"/>
      <c r="F140" s="640"/>
      <c r="G140" s="640"/>
      <c r="H140" s="640"/>
      <c r="I140" s="640"/>
      <c r="J140" s="640"/>
    </row>
    <row r="141" spans="1:10">
      <c r="A141" s="640"/>
      <c r="B141" s="640"/>
      <c r="C141" s="640"/>
      <c r="D141" s="640"/>
      <c r="E141" s="640"/>
      <c r="F141" s="640"/>
      <c r="G141" s="640"/>
      <c r="H141" s="640"/>
      <c r="I141" s="640"/>
      <c r="J141" s="640"/>
    </row>
    <row r="142" spans="1:10">
      <c r="A142" s="640"/>
      <c r="B142" s="640"/>
      <c r="C142" s="640"/>
      <c r="D142" s="640"/>
      <c r="E142" s="640"/>
      <c r="F142" s="640"/>
      <c r="G142" s="640"/>
      <c r="H142" s="640"/>
      <c r="I142" s="640"/>
      <c r="J142" s="640"/>
    </row>
    <row r="143" spans="1:10">
      <c r="A143" s="640"/>
      <c r="B143" s="640"/>
      <c r="C143" s="640"/>
      <c r="D143" s="640"/>
      <c r="E143" s="640"/>
      <c r="F143" s="640"/>
      <c r="G143" s="640"/>
      <c r="H143" s="640"/>
      <c r="I143" s="640"/>
      <c r="J143" s="640"/>
    </row>
    <row r="144" spans="1:10">
      <c r="A144" s="640"/>
      <c r="B144" s="640"/>
      <c r="C144" s="640"/>
      <c r="D144" s="640"/>
      <c r="E144" s="640"/>
      <c r="F144" s="640"/>
      <c r="G144" s="640"/>
      <c r="H144" s="640"/>
      <c r="I144" s="640"/>
      <c r="J144" s="640"/>
    </row>
    <row r="145" spans="1:10">
      <c r="A145" s="640"/>
      <c r="B145" s="640"/>
      <c r="C145" s="640"/>
      <c r="D145" s="640"/>
      <c r="E145" s="640"/>
      <c r="F145" s="640"/>
      <c r="G145" s="640"/>
      <c r="H145" s="640"/>
      <c r="I145" s="640"/>
      <c r="J145" s="640"/>
    </row>
    <row r="146" spans="1:10">
      <c r="A146" s="640"/>
      <c r="B146" s="640"/>
      <c r="C146" s="640"/>
      <c r="D146" s="640"/>
      <c r="E146" s="640"/>
      <c r="F146" s="640"/>
      <c r="G146" s="640"/>
      <c r="H146" s="640"/>
      <c r="I146" s="640"/>
      <c r="J146" s="640"/>
    </row>
    <row r="147" spans="1:10">
      <c r="A147" s="640"/>
      <c r="B147" s="640"/>
      <c r="C147" s="640"/>
      <c r="D147" s="640"/>
      <c r="E147" s="640"/>
      <c r="F147" s="640"/>
      <c r="G147" s="640"/>
      <c r="H147" s="640"/>
      <c r="I147" s="640"/>
      <c r="J147" s="640"/>
    </row>
    <row r="148" spans="1:10">
      <c r="A148" s="640"/>
      <c r="B148" s="640"/>
      <c r="C148" s="640"/>
      <c r="D148" s="640"/>
      <c r="E148" s="640"/>
      <c r="F148" s="640"/>
      <c r="G148" s="640"/>
      <c r="H148" s="640"/>
      <c r="I148" s="640"/>
      <c r="J148" s="640"/>
    </row>
    <row r="149" spans="1:10">
      <c r="A149" s="640"/>
      <c r="B149" s="640"/>
      <c r="C149" s="640"/>
      <c r="D149" s="640"/>
      <c r="E149" s="640"/>
      <c r="F149" s="640"/>
      <c r="G149" s="640"/>
      <c r="H149" s="640"/>
      <c r="I149" s="640"/>
      <c r="J149" s="640"/>
    </row>
    <row r="150" spans="1:10">
      <c r="A150" s="640"/>
      <c r="B150" s="640"/>
      <c r="C150" s="640"/>
      <c r="D150" s="640"/>
      <c r="E150" s="640"/>
      <c r="F150" s="640"/>
      <c r="G150" s="640"/>
      <c r="H150" s="640"/>
      <c r="I150" s="640"/>
      <c r="J150" s="640"/>
    </row>
    <row r="151" spans="1:10">
      <c r="A151" s="640"/>
      <c r="B151" s="640"/>
      <c r="C151" s="640"/>
      <c r="D151" s="640"/>
      <c r="E151" s="640"/>
      <c r="F151" s="640"/>
      <c r="G151" s="640"/>
      <c r="H151" s="640"/>
      <c r="I151" s="640"/>
      <c r="J151" s="640"/>
    </row>
    <row r="152" spans="1:10">
      <c r="A152" s="640"/>
      <c r="B152" s="640"/>
      <c r="C152" s="640"/>
      <c r="D152" s="640"/>
      <c r="E152" s="640"/>
      <c r="F152" s="640"/>
      <c r="G152" s="640"/>
      <c r="H152" s="640"/>
      <c r="I152" s="640"/>
      <c r="J152" s="640"/>
    </row>
    <row r="153" spans="1:10">
      <c r="A153" s="640"/>
      <c r="B153" s="640"/>
      <c r="C153" s="640"/>
      <c r="D153" s="640"/>
      <c r="E153" s="640"/>
      <c r="F153" s="640"/>
      <c r="G153" s="640"/>
      <c r="H153" s="640"/>
      <c r="I153" s="640"/>
      <c r="J153" s="640"/>
    </row>
    <row r="154" spans="1:10">
      <c r="A154" s="640"/>
      <c r="B154" s="640"/>
      <c r="C154" s="640"/>
      <c r="D154" s="640"/>
      <c r="E154" s="640"/>
      <c r="F154" s="640"/>
      <c r="G154" s="640"/>
      <c r="H154" s="640"/>
      <c r="I154" s="640"/>
      <c r="J154" s="640"/>
    </row>
    <row r="155" spans="1:10">
      <c r="A155" s="640"/>
      <c r="B155" s="640"/>
      <c r="C155" s="640"/>
      <c r="D155" s="640"/>
      <c r="E155" s="640"/>
      <c r="F155" s="640"/>
      <c r="G155" s="640"/>
      <c r="H155" s="640"/>
      <c r="I155" s="640"/>
      <c r="J155" s="640"/>
    </row>
    <row r="156" spans="1:10">
      <c r="A156" s="640"/>
      <c r="B156" s="640"/>
      <c r="C156" s="640"/>
      <c r="D156" s="640"/>
      <c r="E156" s="640"/>
      <c r="F156" s="640"/>
      <c r="G156" s="640"/>
      <c r="H156" s="640"/>
      <c r="I156" s="640"/>
      <c r="J156" s="640"/>
    </row>
    <row r="157" spans="1:10">
      <c r="A157" s="640"/>
      <c r="B157" s="640"/>
      <c r="C157" s="640"/>
      <c r="D157" s="640"/>
      <c r="E157" s="640"/>
      <c r="F157" s="640"/>
      <c r="G157" s="640"/>
      <c r="H157" s="640"/>
      <c r="I157" s="640"/>
      <c r="J157" s="640"/>
    </row>
    <row r="158" spans="1:10">
      <c r="A158" s="640"/>
      <c r="B158" s="640"/>
      <c r="C158" s="640"/>
      <c r="D158" s="640"/>
      <c r="E158" s="640"/>
      <c r="F158" s="640"/>
      <c r="G158" s="640"/>
      <c r="H158" s="640"/>
      <c r="I158" s="640"/>
      <c r="J158" s="640"/>
    </row>
    <row r="159" spans="1:10">
      <c r="A159" s="640"/>
      <c r="B159" s="640"/>
      <c r="C159" s="640"/>
      <c r="D159" s="640"/>
      <c r="E159" s="640"/>
      <c r="F159" s="640"/>
      <c r="G159" s="640"/>
      <c r="H159" s="640"/>
      <c r="I159" s="640"/>
      <c r="J159" s="640"/>
    </row>
    <row r="160" spans="1:10">
      <c r="A160" s="640"/>
      <c r="B160" s="640"/>
      <c r="C160" s="640"/>
      <c r="D160" s="640"/>
      <c r="E160" s="640"/>
      <c r="F160" s="640"/>
      <c r="G160" s="640"/>
      <c r="H160" s="640"/>
      <c r="I160" s="640"/>
      <c r="J160" s="640"/>
    </row>
    <row r="161" spans="1:10">
      <c r="A161" s="640"/>
      <c r="B161" s="640"/>
      <c r="C161" s="640"/>
      <c r="D161" s="640"/>
      <c r="E161" s="640"/>
      <c r="F161" s="640"/>
      <c r="G161" s="640"/>
      <c r="H161" s="640"/>
      <c r="I161" s="640"/>
      <c r="J161" s="640"/>
    </row>
    <row r="162" spans="1:10">
      <c r="A162" s="640"/>
      <c r="B162" s="640"/>
      <c r="C162" s="640"/>
      <c r="D162" s="640"/>
      <c r="E162" s="640"/>
      <c r="F162" s="640"/>
      <c r="G162" s="640"/>
      <c r="H162" s="640"/>
      <c r="I162" s="640"/>
      <c r="J162" s="640"/>
    </row>
    <row r="163" spans="1:10">
      <c r="A163" s="640"/>
      <c r="B163" s="640"/>
      <c r="C163" s="640"/>
      <c r="D163" s="640"/>
      <c r="E163" s="640"/>
      <c r="F163" s="640"/>
      <c r="G163" s="640"/>
      <c r="H163" s="640"/>
      <c r="I163" s="640"/>
      <c r="J163" s="640"/>
    </row>
    <row r="164" spans="1:10">
      <c r="A164" s="640"/>
      <c r="B164" s="640"/>
      <c r="C164" s="640"/>
      <c r="D164" s="640"/>
      <c r="E164" s="640"/>
      <c r="F164" s="640"/>
      <c r="G164" s="640"/>
      <c r="H164" s="640"/>
      <c r="I164" s="640"/>
      <c r="J164" s="640"/>
    </row>
    <row r="165" spans="1:10">
      <c r="A165" s="640"/>
      <c r="B165" s="640"/>
      <c r="C165" s="640"/>
      <c r="D165" s="640"/>
      <c r="E165" s="640"/>
      <c r="F165" s="640"/>
      <c r="G165" s="640"/>
      <c r="H165" s="640"/>
      <c r="I165" s="640"/>
      <c r="J165" s="640"/>
    </row>
    <row r="166" spans="1:10">
      <c r="A166" s="640"/>
      <c r="B166" s="640"/>
      <c r="C166" s="640"/>
      <c r="D166" s="640"/>
      <c r="E166" s="640"/>
      <c r="F166" s="640"/>
      <c r="G166" s="640"/>
      <c r="H166" s="640"/>
      <c r="I166" s="640"/>
      <c r="J166" s="640"/>
    </row>
    <row r="167" spans="1:10">
      <c r="A167" s="640"/>
      <c r="B167" s="640"/>
      <c r="C167" s="640"/>
      <c r="D167" s="640"/>
      <c r="E167" s="640"/>
      <c r="F167" s="640"/>
      <c r="G167" s="640"/>
      <c r="H167" s="640"/>
      <c r="I167" s="640"/>
      <c r="J167" s="640"/>
    </row>
    <row r="168" spans="1:10">
      <c r="A168" s="640"/>
      <c r="B168" s="640"/>
      <c r="C168" s="640"/>
      <c r="D168" s="640"/>
      <c r="E168" s="640"/>
      <c r="F168" s="640"/>
      <c r="G168" s="640"/>
      <c r="H168" s="640"/>
      <c r="I168" s="640"/>
      <c r="J168" s="640"/>
    </row>
    <row r="169" spans="1:10">
      <c r="A169" s="640"/>
      <c r="B169" s="640"/>
      <c r="C169" s="640"/>
      <c r="D169" s="640"/>
      <c r="E169" s="640"/>
      <c r="F169" s="640"/>
      <c r="G169" s="640"/>
      <c r="H169" s="640"/>
      <c r="I169" s="640"/>
      <c r="J169" s="640"/>
    </row>
    <row r="170" spans="1:10">
      <c r="A170" s="640"/>
      <c r="B170" s="640"/>
      <c r="C170" s="640"/>
      <c r="D170" s="640"/>
      <c r="E170" s="640"/>
      <c r="F170" s="640"/>
      <c r="G170" s="640"/>
      <c r="H170" s="640"/>
      <c r="I170" s="640"/>
      <c r="J170" s="640"/>
    </row>
    <row r="171" spans="1:10">
      <c r="A171" s="640"/>
      <c r="B171" s="640"/>
      <c r="C171" s="640"/>
      <c r="D171" s="640"/>
      <c r="E171" s="640"/>
      <c r="F171" s="640"/>
      <c r="G171" s="640"/>
      <c r="H171" s="640"/>
      <c r="I171" s="640"/>
      <c r="J171" s="640"/>
    </row>
    <row r="172" spans="1:10">
      <c r="A172" s="640"/>
      <c r="B172" s="640"/>
      <c r="C172" s="640"/>
      <c r="D172" s="640"/>
      <c r="E172" s="640"/>
      <c r="F172" s="640"/>
      <c r="G172" s="640"/>
      <c r="H172" s="640"/>
      <c r="I172" s="640"/>
      <c r="J172" s="640"/>
    </row>
    <row r="173" spans="1:10">
      <c r="A173" s="640"/>
      <c r="B173" s="640"/>
      <c r="C173" s="640"/>
      <c r="D173" s="640"/>
      <c r="E173" s="640"/>
      <c r="F173" s="640"/>
      <c r="G173" s="640"/>
      <c r="H173" s="640"/>
      <c r="I173" s="640"/>
      <c r="J173" s="640"/>
    </row>
    <row r="174" spans="1:10">
      <c r="A174" s="640"/>
      <c r="B174" s="640"/>
      <c r="C174" s="640"/>
      <c r="D174" s="640"/>
      <c r="E174" s="640"/>
      <c r="F174" s="640"/>
      <c r="G174" s="640"/>
      <c r="H174" s="640"/>
      <c r="I174" s="640"/>
      <c r="J174" s="640"/>
    </row>
    <row r="175" spans="1:10">
      <c r="A175" s="640"/>
      <c r="B175" s="640"/>
      <c r="C175" s="640"/>
      <c r="D175" s="640"/>
      <c r="E175" s="640"/>
      <c r="F175" s="640"/>
      <c r="G175" s="640"/>
      <c r="H175" s="640"/>
      <c r="I175" s="640"/>
      <c r="J175" s="640"/>
    </row>
    <row r="176" spans="1:10">
      <c r="A176" s="640"/>
      <c r="B176" s="640"/>
      <c r="C176" s="640"/>
      <c r="D176" s="640"/>
      <c r="E176" s="640"/>
      <c r="F176" s="640"/>
      <c r="G176" s="640"/>
      <c r="H176" s="640"/>
      <c r="I176" s="640"/>
      <c r="J176" s="640"/>
    </row>
    <row r="177" spans="1:10">
      <c r="A177" s="640"/>
      <c r="B177" s="640"/>
      <c r="C177" s="640"/>
      <c r="D177" s="640"/>
      <c r="E177" s="640"/>
      <c r="F177" s="640"/>
      <c r="G177" s="640"/>
      <c r="H177" s="640"/>
      <c r="I177" s="640"/>
      <c r="J177" s="640"/>
    </row>
    <row r="178" spans="1:10">
      <c r="A178" s="640"/>
      <c r="B178" s="640"/>
      <c r="C178" s="640"/>
      <c r="D178" s="640"/>
      <c r="E178" s="640"/>
      <c r="F178" s="640"/>
      <c r="G178" s="640"/>
      <c r="H178" s="640"/>
      <c r="I178" s="640"/>
      <c r="J178" s="640"/>
    </row>
    <row r="179" spans="1:10">
      <c r="A179" s="640"/>
      <c r="B179" s="640"/>
      <c r="C179" s="640"/>
      <c r="D179" s="640"/>
      <c r="E179" s="640"/>
      <c r="F179" s="640"/>
      <c r="G179" s="640"/>
      <c r="H179" s="640"/>
      <c r="I179" s="640"/>
      <c r="J179" s="640"/>
    </row>
    <row r="180" spans="1:10">
      <c r="A180" s="640"/>
      <c r="B180" s="640"/>
      <c r="C180" s="640"/>
      <c r="D180" s="640"/>
      <c r="E180" s="640"/>
      <c r="F180" s="640"/>
      <c r="G180" s="640"/>
      <c r="H180" s="640"/>
      <c r="I180" s="640"/>
      <c r="J180" s="640"/>
    </row>
    <row r="181" spans="1:10">
      <c r="A181" s="640"/>
      <c r="B181" s="640"/>
      <c r="C181" s="640"/>
      <c r="D181" s="640"/>
      <c r="E181" s="640"/>
      <c r="F181" s="640"/>
      <c r="G181" s="640"/>
      <c r="H181" s="640"/>
      <c r="I181" s="640"/>
      <c r="J181" s="640"/>
    </row>
    <row r="182" spans="1:10">
      <c r="A182" s="640"/>
      <c r="B182" s="640"/>
      <c r="C182" s="640"/>
      <c r="D182" s="640"/>
      <c r="E182" s="640"/>
      <c r="F182" s="640"/>
      <c r="G182" s="640"/>
      <c r="H182" s="640"/>
      <c r="I182" s="640"/>
      <c r="J182" s="640"/>
    </row>
    <row r="183" spans="1:10">
      <c r="A183" s="640"/>
      <c r="B183" s="640"/>
      <c r="C183" s="640"/>
      <c r="D183" s="640"/>
      <c r="E183" s="640"/>
      <c r="F183" s="640"/>
      <c r="G183" s="640"/>
      <c r="H183" s="640"/>
      <c r="I183" s="640"/>
      <c r="J183" s="640"/>
    </row>
    <row r="184" spans="1:10">
      <c r="A184" s="640"/>
      <c r="B184" s="640"/>
      <c r="C184" s="640"/>
      <c r="D184" s="640"/>
      <c r="E184" s="640"/>
      <c r="F184" s="640"/>
      <c r="G184" s="640"/>
      <c r="H184" s="640"/>
      <c r="I184" s="640"/>
      <c r="J184" s="640"/>
    </row>
    <row r="185" spans="1:10">
      <c r="A185" s="640"/>
      <c r="B185" s="640"/>
      <c r="C185" s="640"/>
      <c r="D185" s="640"/>
      <c r="E185" s="640"/>
      <c r="F185" s="640"/>
      <c r="G185" s="640"/>
      <c r="H185" s="640"/>
      <c r="I185" s="640"/>
      <c r="J185" s="640"/>
    </row>
    <row r="186" spans="1:10">
      <c r="A186" s="640"/>
      <c r="B186" s="640"/>
      <c r="C186" s="640"/>
      <c r="D186" s="640"/>
      <c r="E186" s="640"/>
      <c r="F186" s="640"/>
      <c r="G186" s="640"/>
      <c r="H186" s="640"/>
      <c r="I186" s="640"/>
      <c r="J186" s="640"/>
    </row>
    <row r="187" spans="1:10">
      <c r="A187" s="640"/>
      <c r="B187" s="640"/>
      <c r="C187" s="640"/>
      <c r="D187" s="640"/>
      <c r="E187" s="640"/>
      <c r="F187" s="640"/>
      <c r="G187" s="640"/>
      <c r="H187" s="640"/>
      <c r="I187" s="640"/>
      <c r="J187" s="640"/>
    </row>
    <row r="188" spans="1:10">
      <c r="A188" s="640"/>
      <c r="B188" s="640"/>
      <c r="C188" s="640"/>
      <c r="D188" s="640"/>
      <c r="E188" s="640"/>
      <c r="F188" s="640"/>
      <c r="G188" s="640"/>
      <c r="H188" s="640"/>
      <c r="I188" s="640"/>
      <c r="J188" s="640"/>
    </row>
    <row r="189" spans="1:10">
      <c r="A189" s="640"/>
      <c r="B189" s="640"/>
      <c r="C189" s="640"/>
      <c r="D189" s="640"/>
      <c r="E189" s="640"/>
      <c r="F189" s="640"/>
      <c r="G189" s="640"/>
      <c r="H189" s="640"/>
      <c r="I189" s="640"/>
      <c r="J189" s="640"/>
    </row>
    <row r="190" spans="1:10">
      <c r="A190" s="640"/>
      <c r="B190" s="640"/>
      <c r="C190" s="640"/>
      <c r="D190" s="640"/>
      <c r="E190" s="640"/>
      <c r="F190" s="640"/>
      <c r="G190" s="640"/>
      <c r="H190" s="640"/>
      <c r="I190" s="640"/>
      <c r="J190" s="640"/>
    </row>
    <row r="191" spans="1:10">
      <c r="A191" s="640"/>
      <c r="B191" s="640"/>
      <c r="C191" s="640"/>
      <c r="D191" s="640"/>
      <c r="E191" s="640"/>
      <c r="F191" s="640"/>
      <c r="G191" s="640"/>
      <c r="H191" s="640"/>
      <c r="I191" s="640"/>
      <c r="J191" s="640"/>
    </row>
    <row r="192" spans="1:10">
      <c r="A192" s="640"/>
      <c r="B192" s="640"/>
      <c r="C192" s="640"/>
      <c r="D192" s="640"/>
      <c r="E192" s="640"/>
      <c r="F192" s="640"/>
      <c r="G192" s="640"/>
      <c r="H192" s="640"/>
      <c r="I192" s="640"/>
      <c r="J192" s="640"/>
    </row>
    <row r="193" spans="1:10">
      <c r="A193" s="640"/>
      <c r="B193" s="640"/>
      <c r="C193" s="640"/>
      <c r="D193" s="640"/>
      <c r="E193" s="640"/>
      <c r="F193" s="640"/>
      <c r="G193" s="640"/>
      <c r="H193" s="640"/>
      <c r="I193" s="640"/>
      <c r="J193" s="640"/>
    </row>
    <row r="194" spans="1:10">
      <c r="A194" s="640"/>
      <c r="B194" s="640"/>
      <c r="C194" s="640"/>
      <c r="D194" s="640"/>
      <c r="E194" s="640"/>
      <c r="F194" s="640"/>
      <c r="G194" s="640"/>
      <c r="H194" s="640"/>
      <c r="I194" s="640"/>
      <c r="J194" s="640"/>
    </row>
    <row r="195" spans="1:10">
      <c r="A195" s="640"/>
      <c r="B195" s="640"/>
      <c r="C195" s="640"/>
      <c r="D195" s="640"/>
      <c r="E195" s="640"/>
      <c r="F195" s="640"/>
      <c r="G195" s="640"/>
      <c r="H195" s="640"/>
      <c r="I195" s="640"/>
      <c r="J195" s="640"/>
    </row>
    <row r="196" spans="1:10">
      <c r="A196" s="640"/>
      <c r="B196" s="640"/>
      <c r="C196" s="640"/>
      <c r="D196" s="640"/>
      <c r="E196" s="640"/>
      <c r="F196" s="640"/>
      <c r="G196" s="640"/>
      <c r="H196" s="640"/>
      <c r="I196" s="640"/>
      <c r="J196" s="640"/>
    </row>
    <row r="197" spans="1:10">
      <c r="A197" s="640"/>
      <c r="B197" s="640"/>
      <c r="C197" s="640"/>
      <c r="D197" s="640"/>
      <c r="E197" s="640"/>
      <c r="F197" s="640"/>
      <c r="G197" s="640"/>
      <c r="H197" s="640"/>
      <c r="I197" s="640"/>
      <c r="J197" s="640"/>
    </row>
    <row r="198" spans="1:10">
      <c r="A198" s="640"/>
      <c r="B198" s="640"/>
      <c r="C198" s="640"/>
      <c r="D198" s="640"/>
      <c r="E198" s="640"/>
      <c r="F198" s="640"/>
      <c r="G198" s="640"/>
      <c r="H198" s="640"/>
      <c r="I198" s="640"/>
      <c r="J198" s="640"/>
    </row>
    <row r="199" spans="1:10">
      <c r="A199" s="640"/>
      <c r="B199" s="640"/>
      <c r="C199" s="640"/>
      <c r="D199" s="640"/>
      <c r="E199" s="640"/>
      <c r="F199" s="640"/>
      <c r="G199" s="640"/>
      <c r="H199" s="640"/>
      <c r="I199" s="640"/>
      <c r="J199" s="640"/>
    </row>
    <row r="200" spans="1:10">
      <c r="A200" s="640"/>
      <c r="B200" s="640"/>
      <c r="C200" s="640"/>
      <c r="D200" s="640"/>
      <c r="E200" s="640"/>
      <c r="F200" s="640"/>
      <c r="G200" s="640"/>
      <c r="H200" s="640"/>
      <c r="I200" s="640"/>
      <c r="J200" s="640"/>
    </row>
    <row r="201" spans="1:10">
      <c r="A201" s="640"/>
      <c r="B201" s="640"/>
      <c r="C201" s="640"/>
      <c r="D201" s="640"/>
      <c r="E201" s="640"/>
      <c r="F201" s="640"/>
      <c r="G201" s="640"/>
      <c r="H201" s="640"/>
      <c r="I201" s="640"/>
      <c r="J201" s="640"/>
    </row>
    <row r="202" spans="1:10">
      <c r="A202" s="640"/>
      <c r="B202" s="640"/>
      <c r="C202" s="640"/>
      <c r="D202" s="640"/>
      <c r="E202" s="640"/>
      <c r="F202" s="640"/>
      <c r="G202" s="640"/>
      <c r="H202" s="640"/>
      <c r="I202" s="640"/>
      <c r="J202" s="640"/>
    </row>
    <row r="203" spans="1:10">
      <c r="A203" s="640"/>
      <c r="B203" s="640"/>
      <c r="C203" s="640"/>
      <c r="D203" s="640"/>
      <c r="E203" s="640"/>
      <c r="F203" s="640"/>
      <c r="G203" s="640"/>
      <c r="H203" s="640"/>
      <c r="I203" s="640"/>
      <c r="J203" s="640"/>
    </row>
    <row r="204" spans="1:10">
      <c r="A204" s="640"/>
      <c r="B204" s="640"/>
      <c r="C204" s="640"/>
      <c r="D204" s="640"/>
      <c r="E204" s="640"/>
      <c r="F204" s="640"/>
      <c r="G204" s="640"/>
      <c r="H204" s="640"/>
      <c r="I204" s="640"/>
      <c r="J204" s="640"/>
    </row>
    <row r="205" spans="1:10">
      <c r="A205" s="640"/>
      <c r="B205" s="640"/>
      <c r="C205" s="640"/>
      <c r="D205" s="640"/>
      <c r="E205" s="640"/>
      <c r="F205" s="640"/>
      <c r="G205" s="640"/>
      <c r="H205" s="640"/>
      <c r="I205" s="640"/>
      <c r="J205" s="640"/>
    </row>
    <row r="206" spans="1:10">
      <c r="A206" s="640"/>
      <c r="B206" s="640"/>
      <c r="C206" s="640"/>
      <c r="D206" s="640"/>
      <c r="E206" s="640"/>
      <c r="F206" s="640"/>
      <c r="G206" s="640"/>
      <c r="H206" s="640"/>
      <c r="I206" s="640"/>
      <c r="J206" s="640"/>
    </row>
    <row r="207" spans="1:10">
      <c r="A207" s="640"/>
      <c r="B207" s="640"/>
      <c r="C207" s="640"/>
      <c r="D207" s="640"/>
      <c r="E207" s="640"/>
      <c r="F207" s="640"/>
      <c r="G207" s="640"/>
      <c r="H207" s="640"/>
      <c r="I207" s="640"/>
      <c r="J207" s="640"/>
    </row>
    <row r="208" spans="1:10">
      <c r="A208" s="640"/>
      <c r="B208" s="640"/>
      <c r="C208" s="640"/>
      <c r="D208" s="640"/>
      <c r="E208" s="640"/>
      <c r="F208" s="640"/>
      <c r="G208" s="640"/>
      <c r="H208" s="640"/>
      <c r="I208" s="640"/>
      <c r="J208" s="640"/>
    </row>
    <row r="209" spans="1:10">
      <c r="A209" s="640"/>
      <c r="B209" s="640"/>
      <c r="C209" s="640"/>
      <c r="D209" s="640"/>
      <c r="E209" s="640"/>
      <c r="F209" s="640"/>
      <c r="G209" s="640"/>
      <c r="H209" s="640"/>
      <c r="I209" s="640"/>
      <c r="J209" s="640"/>
    </row>
    <row r="210" spans="1:10">
      <c r="A210" s="640"/>
      <c r="B210" s="640"/>
      <c r="C210" s="640"/>
      <c r="D210" s="640"/>
      <c r="E210" s="640"/>
      <c r="F210" s="640"/>
      <c r="G210" s="640"/>
      <c r="H210" s="640"/>
      <c r="I210" s="640"/>
      <c r="J210" s="640"/>
    </row>
    <row r="211" spans="1:10">
      <c r="A211" s="640"/>
      <c r="B211" s="640"/>
      <c r="C211" s="640"/>
      <c r="D211" s="640"/>
      <c r="E211" s="640"/>
      <c r="F211" s="640"/>
      <c r="G211" s="640"/>
      <c r="H211" s="640"/>
      <c r="I211" s="640"/>
      <c r="J211" s="640"/>
    </row>
    <row r="212" spans="1:10">
      <c r="A212" s="640"/>
      <c r="B212" s="640"/>
      <c r="C212" s="640"/>
      <c r="D212" s="640"/>
      <c r="E212" s="640"/>
      <c r="F212" s="640"/>
      <c r="G212" s="640"/>
      <c r="H212" s="640"/>
      <c r="I212" s="640"/>
      <c r="J212" s="640"/>
    </row>
    <row r="213" spans="1:10">
      <c r="A213" s="640"/>
      <c r="B213" s="640"/>
      <c r="C213" s="640"/>
      <c r="D213" s="640"/>
      <c r="E213" s="640"/>
      <c r="F213" s="640"/>
      <c r="G213" s="640"/>
      <c r="H213" s="640"/>
      <c r="I213" s="640"/>
      <c r="J213" s="640"/>
    </row>
    <row r="214" spans="1:10">
      <c r="A214" s="640"/>
      <c r="B214" s="640"/>
      <c r="C214" s="640"/>
      <c r="D214" s="640"/>
      <c r="E214" s="640"/>
      <c r="F214" s="640"/>
      <c r="G214" s="640"/>
      <c r="H214" s="640"/>
      <c r="I214" s="640"/>
      <c r="J214" s="640"/>
    </row>
    <row r="215" spans="1:10">
      <c r="A215" s="640"/>
      <c r="B215" s="640"/>
      <c r="C215" s="640"/>
      <c r="D215" s="640"/>
      <c r="E215" s="640"/>
      <c r="F215" s="640"/>
      <c r="G215" s="640"/>
      <c r="H215" s="640"/>
      <c r="I215" s="640"/>
      <c r="J215" s="640"/>
    </row>
    <row r="216" spans="1:10">
      <c r="A216" s="640"/>
      <c r="B216" s="640"/>
      <c r="C216" s="640"/>
      <c r="D216" s="640"/>
      <c r="E216" s="640"/>
      <c r="F216" s="640"/>
      <c r="G216" s="640"/>
      <c r="H216" s="640"/>
      <c r="I216" s="640"/>
      <c r="J216" s="640"/>
    </row>
    <row r="217" spans="1:10">
      <c r="A217" s="640"/>
      <c r="B217" s="640"/>
      <c r="C217" s="640"/>
      <c r="D217" s="640"/>
      <c r="E217" s="640"/>
      <c r="F217" s="640"/>
      <c r="G217" s="640"/>
      <c r="H217" s="640"/>
      <c r="I217" s="640"/>
      <c r="J217" s="640"/>
    </row>
    <row r="218" spans="1:10">
      <c r="A218" s="640"/>
      <c r="B218" s="640"/>
      <c r="C218" s="640"/>
      <c r="D218" s="640"/>
      <c r="E218" s="640"/>
      <c r="F218" s="640"/>
      <c r="G218" s="640"/>
      <c r="H218" s="640"/>
      <c r="I218" s="640"/>
      <c r="J218" s="640"/>
    </row>
    <row r="219" spans="1:10">
      <c r="A219" s="640"/>
      <c r="B219" s="640"/>
      <c r="C219" s="640"/>
      <c r="D219" s="640"/>
      <c r="E219" s="640"/>
      <c r="F219" s="640"/>
      <c r="G219" s="640"/>
      <c r="H219" s="640"/>
      <c r="I219" s="640"/>
      <c r="J219" s="640"/>
    </row>
    <row r="220" spans="1:10">
      <c r="A220" s="640"/>
      <c r="B220" s="640"/>
      <c r="C220" s="640"/>
      <c r="D220" s="640"/>
      <c r="E220" s="640"/>
      <c r="F220" s="640"/>
      <c r="G220" s="640"/>
      <c r="H220" s="640"/>
      <c r="I220" s="640"/>
      <c r="J220" s="640"/>
    </row>
    <row r="221" spans="1:10">
      <c r="A221" s="640"/>
      <c r="B221" s="640"/>
      <c r="C221" s="640"/>
      <c r="D221" s="640"/>
      <c r="E221" s="640"/>
      <c r="F221" s="640"/>
      <c r="G221" s="640"/>
      <c r="H221" s="640"/>
      <c r="I221" s="640"/>
      <c r="J221" s="640"/>
    </row>
    <row r="222" spans="1:10">
      <c r="A222" s="640"/>
      <c r="B222" s="640"/>
      <c r="C222" s="640"/>
      <c r="D222" s="640"/>
      <c r="E222" s="640"/>
      <c r="F222" s="640"/>
      <c r="G222" s="640"/>
      <c r="H222" s="640"/>
      <c r="I222" s="640"/>
      <c r="J222" s="640"/>
    </row>
    <row r="223" spans="1:10">
      <c r="A223" s="640"/>
      <c r="B223" s="640"/>
      <c r="C223" s="640"/>
      <c r="D223" s="640"/>
      <c r="E223" s="640"/>
      <c r="F223" s="640"/>
      <c r="G223" s="640"/>
      <c r="H223" s="640"/>
      <c r="I223" s="640"/>
      <c r="J223" s="640"/>
    </row>
    <row r="224" spans="1:10">
      <c r="A224" s="640"/>
      <c r="B224" s="640"/>
      <c r="C224" s="640"/>
      <c r="D224" s="640"/>
      <c r="E224" s="640"/>
      <c r="F224" s="640"/>
      <c r="G224" s="640"/>
      <c r="H224" s="640"/>
      <c r="I224" s="640"/>
      <c r="J224" s="640"/>
    </row>
    <row r="225" spans="1:10">
      <c r="A225" s="640"/>
      <c r="B225" s="640"/>
      <c r="C225" s="640"/>
      <c r="D225" s="640"/>
      <c r="E225" s="640"/>
      <c r="F225" s="640"/>
      <c r="G225" s="640"/>
      <c r="H225" s="640"/>
      <c r="I225" s="640"/>
      <c r="J225" s="640"/>
    </row>
    <row r="226" spans="1:10">
      <c r="A226" s="640"/>
      <c r="B226" s="640"/>
      <c r="C226" s="640"/>
      <c r="D226" s="640"/>
      <c r="E226" s="640"/>
      <c r="F226" s="640"/>
      <c r="G226" s="640"/>
      <c r="H226" s="640"/>
      <c r="I226" s="640"/>
      <c r="J226" s="640"/>
    </row>
    <row r="227" spans="1:10">
      <c r="A227" s="640"/>
      <c r="B227" s="640"/>
      <c r="C227" s="640"/>
      <c r="D227" s="640"/>
      <c r="E227" s="640"/>
      <c r="F227" s="640"/>
      <c r="G227" s="640"/>
      <c r="H227" s="640"/>
      <c r="I227" s="640"/>
      <c r="J227" s="640"/>
    </row>
    <row r="228" spans="1:10">
      <c r="A228" s="640"/>
      <c r="B228" s="640"/>
      <c r="C228" s="640"/>
      <c r="D228" s="640"/>
      <c r="E228" s="640"/>
      <c r="F228" s="640"/>
      <c r="G228" s="640"/>
      <c r="H228" s="640"/>
      <c r="I228" s="640"/>
      <c r="J228" s="640"/>
    </row>
    <row r="229" spans="1:10">
      <c r="A229" s="640"/>
      <c r="B229" s="640"/>
      <c r="C229" s="640"/>
      <c r="D229" s="640"/>
      <c r="E229" s="640"/>
      <c r="F229" s="640"/>
      <c r="G229" s="640"/>
      <c r="H229" s="640"/>
      <c r="I229" s="640"/>
      <c r="J229" s="640"/>
    </row>
    <row r="230" spans="1:10">
      <c r="A230" s="640"/>
      <c r="B230" s="640"/>
      <c r="C230" s="640"/>
      <c r="D230" s="640"/>
      <c r="E230" s="640"/>
      <c r="F230" s="640"/>
      <c r="G230" s="640"/>
      <c r="H230" s="640"/>
      <c r="I230" s="640"/>
      <c r="J230" s="640"/>
    </row>
    <row r="231" spans="1:10">
      <c r="A231" s="640"/>
      <c r="B231" s="640"/>
      <c r="C231" s="640"/>
      <c r="D231" s="640"/>
      <c r="E231" s="640"/>
      <c r="F231" s="640"/>
      <c r="G231" s="640"/>
      <c r="H231" s="640"/>
      <c r="I231" s="640"/>
      <c r="J231" s="640"/>
    </row>
    <row r="232" spans="1:10">
      <c r="A232" s="640"/>
      <c r="B232" s="640"/>
      <c r="C232" s="640"/>
      <c r="D232" s="640"/>
      <c r="E232" s="640"/>
      <c r="F232" s="640"/>
      <c r="G232" s="640"/>
      <c r="H232" s="640"/>
      <c r="I232" s="640"/>
      <c r="J232" s="640"/>
    </row>
    <row r="233" spans="1:10">
      <c r="A233" s="640"/>
      <c r="B233" s="640"/>
      <c r="C233" s="640"/>
      <c r="D233" s="640"/>
      <c r="E233" s="640"/>
      <c r="F233" s="640"/>
      <c r="G233" s="640"/>
      <c r="H233" s="640"/>
      <c r="I233" s="640"/>
      <c r="J233" s="640"/>
    </row>
    <row r="234" spans="1:10">
      <c r="A234" s="640"/>
      <c r="B234" s="640"/>
      <c r="C234" s="640"/>
      <c r="D234" s="640"/>
      <c r="E234" s="640"/>
      <c r="F234" s="640"/>
      <c r="G234" s="640"/>
      <c r="H234" s="640"/>
      <c r="I234" s="640"/>
      <c r="J234" s="640"/>
    </row>
    <row r="235" spans="1:10">
      <c r="A235" s="640"/>
      <c r="B235" s="640"/>
      <c r="C235" s="640"/>
      <c r="D235" s="640"/>
      <c r="E235" s="640"/>
      <c r="F235" s="640"/>
      <c r="G235" s="640"/>
      <c r="H235" s="640"/>
      <c r="I235" s="640"/>
      <c r="J235" s="640"/>
    </row>
    <row r="236" spans="1:10">
      <c r="A236" s="640"/>
      <c r="B236" s="640"/>
      <c r="C236" s="640"/>
      <c r="D236" s="640"/>
      <c r="E236" s="640"/>
      <c r="F236" s="640"/>
      <c r="G236" s="640"/>
      <c r="H236" s="640"/>
      <c r="I236" s="640"/>
      <c r="J236" s="640"/>
    </row>
    <row r="237" spans="1:10">
      <c r="A237" s="640"/>
      <c r="B237" s="640"/>
      <c r="C237" s="640"/>
      <c r="D237" s="640"/>
      <c r="E237" s="640"/>
      <c r="F237" s="640"/>
      <c r="G237" s="640"/>
      <c r="H237" s="640"/>
      <c r="I237" s="640"/>
      <c r="J237" s="640"/>
    </row>
    <row r="238" spans="1:10">
      <c r="A238" s="640"/>
      <c r="B238" s="640"/>
      <c r="C238" s="640"/>
      <c r="D238" s="640"/>
      <c r="E238" s="640"/>
      <c r="F238" s="640"/>
      <c r="G238" s="640"/>
      <c r="H238" s="640"/>
      <c r="I238" s="640"/>
      <c r="J238" s="640"/>
    </row>
    <row r="239" spans="1:10">
      <c r="A239" s="640"/>
      <c r="B239" s="640"/>
      <c r="C239" s="640"/>
      <c r="D239" s="640"/>
      <c r="E239" s="640"/>
      <c r="F239" s="640"/>
      <c r="G239" s="640"/>
      <c r="H239" s="640"/>
      <c r="I239" s="640"/>
      <c r="J239" s="640"/>
    </row>
    <row r="240" spans="1:10">
      <c r="A240" s="640"/>
      <c r="B240" s="640"/>
      <c r="C240" s="640"/>
      <c r="D240" s="640"/>
      <c r="E240" s="640"/>
      <c r="F240" s="640"/>
      <c r="G240" s="640"/>
      <c r="H240" s="640"/>
      <c r="I240" s="640"/>
      <c r="J240" s="640"/>
    </row>
    <row r="241" spans="1:10">
      <c r="A241" s="640"/>
      <c r="B241" s="640"/>
      <c r="C241" s="640"/>
      <c r="D241" s="640"/>
      <c r="E241" s="640"/>
      <c r="F241" s="640"/>
      <c r="G241" s="640"/>
      <c r="H241" s="640"/>
      <c r="I241" s="640"/>
      <c r="J241" s="640"/>
    </row>
    <row r="242" spans="1:10">
      <c r="A242" s="640"/>
      <c r="B242" s="640"/>
      <c r="C242" s="640"/>
      <c r="D242" s="640"/>
      <c r="E242" s="640"/>
      <c r="F242" s="640"/>
      <c r="G242" s="640"/>
      <c r="H242" s="640"/>
      <c r="I242" s="640"/>
      <c r="J242" s="640"/>
    </row>
    <row r="243" spans="1:10">
      <c r="A243" s="640"/>
      <c r="B243" s="640"/>
      <c r="C243" s="640"/>
      <c r="D243" s="640"/>
      <c r="E243" s="640"/>
      <c r="F243" s="640"/>
      <c r="G243" s="640"/>
      <c r="H243" s="640"/>
      <c r="I243" s="640"/>
      <c r="J243" s="640"/>
    </row>
    <row r="244" spans="1:10">
      <c r="A244" s="640"/>
      <c r="B244" s="640"/>
      <c r="C244" s="640"/>
      <c r="D244" s="640"/>
      <c r="E244" s="640"/>
      <c r="F244" s="640"/>
      <c r="G244" s="640"/>
      <c r="H244" s="640"/>
      <c r="I244" s="640"/>
      <c r="J244" s="640"/>
    </row>
    <row r="245" spans="1:10">
      <c r="A245" s="640"/>
      <c r="B245" s="640"/>
      <c r="C245" s="640"/>
      <c r="D245" s="640"/>
      <c r="E245" s="640"/>
      <c r="F245" s="640"/>
      <c r="G245" s="640"/>
      <c r="H245" s="640"/>
      <c r="I245" s="640"/>
      <c r="J245" s="640"/>
    </row>
    <row r="246" spans="1:10">
      <c r="A246" s="640"/>
      <c r="B246" s="640"/>
      <c r="C246" s="640"/>
      <c r="D246" s="640"/>
      <c r="E246" s="640"/>
      <c r="F246" s="640"/>
      <c r="G246" s="640"/>
      <c r="H246" s="640"/>
      <c r="I246" s="640"/>
      <c r="J246" s="640"/>
    </row>
    <row r="247" spans="1:10">
      <c r="A247" s="640"/>
      <c r="B247" s="640"/>
      <c r="C247" s="640"/>
      <c r="D247" s="640"/>
      <c r="E247" s="640"/>
      <c r="F247" s="640"/>
      <c r="G247" s="640"/>
      <c r="H247" s="640"/>
      <c r="I247" s="640"/>
      <c r="J247" s="640"/>
    </row>
    <row r="248" spans="1:10">
      <c r="A248" s="640"/>
      <c r="B248" s="640"/>
      <c r="C248" s="640"/>
      <c r="D248" s="640"/>
      <c r="E248" s="640"/>
      <c r="F248" s="640"/>
      <c r="G248" s="640"/>
      <c r="H248" s="640"/>
      <c r="I248" s="640"/>
      <c r="J248" s="640"/>
    </row>
    <row r="249" spans="1:10">
      <c r="A249" s="640"/>
      <c r="B249" s="640"/>
      <c r="C249" s="640"/>
      <c r="D249" s="640"/>
      <c r="E249" s="640"/>
      <c r="F249" s="640"/>
      <c r="G249" s="640"/>
      <c r="H249" s="640"/>
      <c r="I249" s="640"/>
      <c r="J249" s="640"/>
    </row>
    <row r="250" spans="1:10">
      <c r="A250" s="640"/>
      <c r="B250" s="640"/>
      <c r="C250" s="640"/>
      <c r="D250" s="640"/>
      <c r="E250" s="640"/>
      <c r="F250" s="640"/>
      <c r="G250" s="640"/>
      <c r="H250" s="640"/>
      <c r="I250" s="640"/>
      <c r="J250" s="640"/>
    </row>
    <row r="251" spans="1:10">
      <c r="A251" s="640"/>
      <c r="B251" s="640"/>
      <c r="C251" s="640"/>
      <c r="D251" s="640"/>
      <c r="E251" s="640"/>
      <c r="F251" s="640"/>
      <c r="G251" s="640"/>
      <c r="H251" s="640"/>
      <c r="I251" s="640"/>
      <c r="J251" s="640"/>
    </row>
    <row r="252" spans="1:10">
      <c r="A252" s="640"/>
      <c r="B252" s="640"/>
      <c r="C252" s="640"/>
      <c r="D252" s="640"/>
      <c r="E252" s="640"/>
      <c r="F252" s="640"/>
      <c r="G252" s="640"/>
      <c r="H252" s="640"/>
      <c r="I252" s="640"/>
      <c r="J252" s="640"/>
    </row>
    <row r="253" spans="1:10">
      <c r="A253" s="640"/>
      <c r="B253" s="640"/>
      <c r="C253" s="640"/>
      <c r="D253" s="640"/>
      <c r="E253" s="640"/>
      <c r="F253" s="640"/>
      <c r="G253" s="640"/>
      <c r="H253" s="640"/>
      <c r="I253" s="640"/>
      <c r="J253" s="640"/>
    </row>
    <row r="254" spans="1:10">
      <c r="A254" s="640"/>
      <c r="B254" s="640"/>
      <c r="C254" s="640"/>
      <c r="D254" s="640"/>
      <c r="E254" s="640"/>
      <c r="F254" s="640"/>
      <c r="G254" s="640"/>
      <c r="H254" s="640"/>
      <c r="I254" s="640"/>
      <c r="J254" s="640"/>
    </row>
    <row r="255" spans="1:10">
      <c r="A255" s="640"/>
      <c r="B255" s="640"/>
      <c r="C255" s="640"/>
      <c r="D255" s="640"/>
      <c r="E255" s="640"/>
      <c r="F255" s="640"/>
      <c r="G255" s="640"/>
      <c r="H255" s="640"/>
      <c r="I255" s="640"/>
      <c r="J255" s="640"/>
    </row>
    <row r="256" spans="1:10">
      <c r="A256" s="640"/>
      <c r="B256" s="640"/>
      <c r="C256" s="640"/>
      <c r="D256" s="640"/>
      <c r="E256" s="640"/>
      <c r="F256" s="640"/>
      <c r="G256" s="640"/>
      <c r="H256" s="640"/>
      <c r="I256" s="640"/>
      <c r="J256" s="640"/>
    </row>
    <row r="257" spans="1:10">
      <c r="A257" s="640"/>
      <c r="B257" s="640"/>
      <c r="C257" s="640"/>
      <c r="D257" s="640"/>
      <c r="E257" s="640"/>
      <c r="F257" s="640"/>
      <c r="G257" s="640"/>
      <c r="H257" s="640"/>
      <c r="I257" s="640"/>
      <c r="J257" s="640"/>
    </row>
    <row r="258" spans="1:10">
      <c r="A258" s="640"/>
      <c r="B258" s="640"/>
      <c r="C258" s="640"/>
      <c r="D258" s="640"/>
      <c r="E258" s="640"/>
      <c r="F258" s="640"/>
      <c r="G258" s="640"/>
      <c r="H258" s="640"/>
      <c r="I258" s="640"/>
      <c r="J258" s="640"/>
    </row>
    <row r="259" spans="1:10">
      <c r="A259" s="640"/>
      <c r="B259" s="640"/>
      <c r="C259" s="640"/>
      <c r="D259" s="640"/>
      <c r="E259" s="640"/>
      <c r="F259" s="640"/>
      <c r="G259" s="640"/>
      <c r="H259" s="640"/>
      <c r="I259" s="640"/>
      <c r="J259" s="640"/>
    </row>
    <row r="260" spans="1:10">
      <c r="A260" s="640"/>
      <c r="B260" s="640"/>
      <c r="C260" s="640"/>
      <c r="D260" s="640"/>
      <c r="E260" s="640"/>
      <c r="F260" s="640"/>
      <c r="G260" s="640"/>
      <c r="H260" s="640"/>
      <c r="I260" s="640"/>
      <c r="J260" s="640"/>
    </row>
    <row r="261" spans="1:10">
      <c r="A261" s="640"/>
      <c r="B261" s="640"/>
      <c r="C261" s="640"/>
      <c r="D261" s="640"/>
      <c r="E261" s="640"/>
      <c r="F261" s="640"/>
      <c r="G261" s="640"/>
      <c r="H261" s="640"/>
      <c r="I261" s="640"/>
      <c r="J261" s="640"/>
    </row>
    <row r="262" spans="1:10">
      <c r="A262" s="640"/>
      <c r="B262" s="640"/>
      <c r="C262" s="640"/>
      <c r="D262" s="640"/>
      <c r="E262" s="640"/>
      <c r="F262" s="640"/>
      <c r="G262" s="640"/>
      <c r="H262" s="640"/>
      <c r="I262" s="640"/>
      <c r="J262" s="640"/>
    </row>
    <row r="263" spans="1:10">
      <c r="A263" s="640"/>
      <c r="B263" s="640"/>
      <c r="C263" s="640"/>
      <c r="D263" s="640"/>
      <c r="E263" s="640"/>
      <c r="F263" s="640"/>
      <c r="G263" s="640"/>
      <c r="H263" s="640"/>
      <c r="I263" s="640"/>
      <c r="J263" s="640"/>
    </row>
    <row r="264" spans="1:10">
      <c r="A264" s="640"/>
      <c r="B264" s="640"/>
      <c r="C264" s="640"/>
      <c r="D264" s="640"/>
      <c r="E264" s="640"/>
      <c r="F264" s="640"/>
      <c r="G264" s="640"/>
      <c r="H264" s="640"/>
      <c r="I264" s="640"/>
      <c r="J264" s="640"/>
    </row>
    <row r="265" spans="1:10">
      <c r="A265" s="640"/>
      <c r="B265" s="640"/>
      <c r="C265" s="640"/>
      <c r="D265" s="640"/>
      <c r="E265" s="640"/>
      <c r="F265" s="640"/>
      <c r="G265" s="640"/>
      <c r="H265" s="640"/>
      <c r="I265" s="640"/>
      <c r="J265" s="640"/>
    </row>
    <row r="266" spans="1:10">
      <c r="A266" s="640"/>
      <c r="B266" s="640"/>
      <c r="C266" s="640"/>
      <c r="D266" s="640"/>
      <c r="E266" s="640"/>
      <c r="F266" s="640"/>
      <c r="G266" s="640"/>
      <c r="H266" s="640"/>
      <c r="I266" s="640"/>
      <c r="J266" s="640"/>
    </row>
    <row r="267" spans="1:10">
      <c r="A267" s="640"/>
      <c r="B267" s="640"/>
      <c r="C267" s="640"/>
      <c r="D267" s="640"/>
      <c r="E267" s="640"/>
      <c r="F267" s="640"/>
      <c r="G267" s="640"/>
      <c r="H267" s="640"/>
      <c r="I267" s="640"/>
      <c r="J267" s="640"/>
    </row>
    <row r="268" spans="1:10">
      <c r="A268" s="640"/>
      <c r="B268" s="640"/>
      <c r="C268" s="640"/>
      <c r="D268" s="640"/>
      <c r="E268" s="640"/>
      <c r="F268" s="640"/>
      <c r="G268" s="640"/>
      <c r="H268" s="640"/>
      <c r="I268" s="640"/>
      <c r="J268" s="640"/>
    </row>
    <row r="269" spans="1:10">
      <c r="A269" s="640"/>
      <c r="B269" s="640"/>
      <c r="C269" s="640"/>
      <c r="D269" s="640"/>
      <c r="E269" s="640"/>
      <c r="F269" s="640"/>
      <c r="G269" s="640"/>
      <c r="H269" s="640"/>
      <c r="I269" s="640"/>
      <c r="J269" s="640"/>
    </row>
    <row r="270" spans="1:10">
      <c r="A270" s="640"/>
      <c r="B270" s="640"/>
      <c r="C270" s="640"/>
      <c r="D270" s="640"/>
      <c r="E270" s="640"/>
      <c r="F270" s="640"/>
      <c r="G270" s="640"/>
      <c r="H270" s="640"/>
      <c r="I270" s="640"/>
      <c r="J270" s="640"/>
    </row>
    <row r="271" spans="1:10">
      <c r="A271" s="640"/>
      <c r="B271" s="640"/>
      <c r="C271" s="640"/>
      <c r="D271" s="640"/>
      <c r="E271" s="640"/>
      <c r="F271" s="640"/>
      <c r="G271" s="640"/>
      <c r="H271" s="640"/>
      <c r="I271" s="640"/>
      <c r="J271" s="640"/>
    </row>
    <row r="272" spans="1:10">
      <c r="A272" s="640"/>
      <c r="B272" s="640"/>
      <c r="C272" s="640"/>
      <c r="D272" s="640"/>
      <c r="E272" s="640"/>
      <c r="F272" s="640"/>
      <c r="G272" s="640"/>
      <c r="H272" s="640"/>
      <c r="I272" s="640"/>
      <c r="J272" s="640"/>
    </row>
    <row r="273" spans="1:10">
      <c r="A273" s="640"/>
      <c r="B273" s="640"/>
      <c r="C273" s="640"/>
      <c r="D273" s="640"/>
      <c r="E273" s="640"/>
      <c r="F273" s="640"/>
      <c r="G273" s="640"/>
      <c r="H273" s="640"/>
      <c r="I273" s="640"/>
      <c r="J273" s="640"/>
    </row>
    <row r="274" spans="1:10">
      <c r="A274" s="640"/>
      <c r="B274" s="640"/>
      <c r="C274" s="640"/>
      <c r="D274" s="640"/>
      <c r="E274" s="640"/>
      <c r="F274" s="640"/>
      <c r="G274" s="640"/>
      <c r="H274" s="640"/>
      <c r="I274" s="640"/>
      <c r="J274" s="640"/>
    </row>
    <row r="275" spans="1:10">
      <c r="A275" s="640"/>
      <c r="B275" s="640"/>
      <c r="C275" s="640"/>
      <c r="D275" s="640"/>
      <c r="E275" s="640"/>
      <c r="F275" s="640"/>
      <c r="G275" s="640"/>
      <c r="H275" s="640"/>
      <c r="I275" s="640"/>
      <c r="J275" s="640"/>
    </row>
    <row r="276" spans="1:10">
      <c r="A276" s="640"/>
      <c r="B276" s="640"/>
      <c r="C276" s="640"/>
      <c r="D276" s="640"/>
      <c r="E276" s="640"/>
      <c r="F276" s="640"/>
      <c r="G276" s="640"/>
      <c r="H276" s="640"/>
      <c r="I276" s="640"/>
      <c r="J276" s="640"/>
    </row>
    <row r="277" spans="1:10">
      <c r="A277" s="640"/>
      <c r="B277" s="640"/>
      <c r="C277" s="640"/>
      <c r="D277" s="640"/>
      <c r="E277" s="640"/>
      <c r="F277" s="640"/>
      <c r="G277" s="640"/>
      <c r="H277" s="640"/>
      <c r="I277" s="640"/>
      <c r="J277" s="640"/>
    </row>
    <row r="278" spans="1:10">
      <c r="A278" s="640"/>
      <c r="B278" s="640"/>
      <c r="C278" s="640"/>
      <c r="D278" s="640"/>
      <c r="E278" s="640"/>
      <c r="F278" s="640"/>
      <c r="G278" s="640"/>
      <c r="H278" s="640"/>
      <c r="I278" s="640"/>
      <c r="J278" s="640"/>
    </row>
    <row r="279" spans="1:10">
      <c r="A279" s="640"/>
      <c r="B279" s="640"/>
      <c r="C279" s="640"/>
      <c r="D279" s="640"/>
      <c r="E279" s="640"/>
      <c r="F279" s="640"/>
      <c r="G279" s="640"/>
      <c r="H279" s="640"/>
      <c r="I279" s="640"/>
      <c r="J279" s="640"/>
    </row>
    <row r="280" spans="1:10">
      <c r="A280" s="640"/>
      <c r="B280" s="640"/>
      <c r="C280" s="640"/>
      <c r="D280" s="640"/>
      <c r="E280" s="640"/>
      <c r="F280" s="640"/>
      <c r="G280" s="640"/>
      <c r="H280" s="640"/>
      <c r="I280" s="640"/>
      <c r="J280" s="640"/>
    </row>
    <row r="281" spans="1:10">
      <c r="A281" s="640"/>
      <c r="B281" s="640"/>
      <c r="C281" s="640"/>
      <c r="D281" s="640"/>
      <c r="E281" s="640"/>
      <c r="F281" s="640"/>
      <c r="G281" s="640"/>
      <c r="H281" s="640"/>
      <c r="I281" s="640"/>
      <c r="J281" s="640"/>
    </row>
    <row r="282" spans="1:10">
      <c r="A282" s="640"/>
      <c r="B282" s="640"/>
      <c r="C282" s="640"/>
      <c r="D282" s="640"/>
      <c r="E282" s="640"/>
      <c r="F282" s="640"/>
      <c r="G282" s="640"/>
      <c r="H282" s="640"/>
      <c r="I282" s="640"/>
      <c r="J282" s="640"/>
    </row>
    <row r="283" spans="1:10">
      <c r="A283" s="640"/>
      <c r="B283" s="640"/>
      <c r="C283" s="640"/>
      <c r="D283" s="640"/>
      <c r="E283" s="640"/>
      <c r="F283" s="640"/>
      <c r="G283" s="640"/>
      <c r="H283" s="640"/>
      <c r="I283" s="640"/>
      <c r="J283" s="640"/>
    </row>
    <row r="284" spans="1:10">
      <c r="A284" s="640"/>
      <c r="B284" s="640"/>
      <c r="C284" s="640"/>
      <c r="D284" s="640"/>
      <c r="E284" s="640"/>
      <c r="F284" s="640"/>
      <c r="G284" s="640"/>
      <c r="H284" s="640"/>
      <c r="I284" s="640"/>
      <c r="J284" s="640"/>
    </row>
    <row r="285" spans="1:10">
      <c r="A285" s="640"/>
      <c r="B285" s="640"/>
      <c r="C285" s="640"/>
      <c r="D285" s="640"/>
      <c r="E285" s="640"/>
      <c r="F285" s="640"/>
      <c r="G285" s="640"/>
      <c r="H285" s="640"/>
      <c r="I285" s="640"/>
      <c r="J285" s="640"/>
    </row>
    <row r="286" spans="1:10">
      <c r="A286" s="640"/>
      <c r="B286" s="640"/>
      <c r="C286" s="640"/>
      <c r="D286" s="640"/>
      <c r="E286" s="640"/>
      <c r="F286" s="640"/>
      <c r="G286" s="640"/>
      <c r="H286" s="640"/>
      <c r="I286" s="640"/>
      <c r="J286" s="640"/>
    </row>
    <row r="287" spans="1:10">
      <c r="A287" s="640"/>
      <c r="B287" s="640"/>
      <c r="C287" s="640"/>
      <c r="D287" s="640"/>
      <c r="E287" s="640"/>
      <c r="F287" s="640"/>
      <c r="G287" s="640"/>
      <c r="H287" s="640"/>
      <c r="I287" s="640"/>
      <c r="J287" s="640"/>
    </row>
    <row r="288" spans="1:10">
      <c r="A288" s="640"/>
      <c r="B288" s="640"/>
      <c r="C288" s="640"/>
      <c r="D288" s="640"/>
      <c r="E288" s="640"/>
      <c r="F288" s="640"/>
      <c r="G288" s="640"/>
      <c r="H288" s="640"/>
      <c r="I288" s="640"/>
      <c r="J288" s="640"/>
    </row>
    <row r="289" spans="1:10">
      <c r="A289" s="640"/>
      <c r="B289" s="640"/>
      <c r="C289" s="640"/>
      <c r="D289" s="640"/>
      <c r="E289" s="640"/>
      <c r="F289" s="640"/>
      <c r="G289" s="640"/>
      <c r="H289" s="640"/>
      <c r="I289" s="640"/>
      <c r="J289" s="640"/>
    </row>
    <row r="290" spans="1:10">
      <c r="A290" s="640"/>
      <c r="B290" s="640"/>
      <c r="C290" s="640"/>
      <c r="D290" s="640"/>
      <c r="E290" s="640"/>
      <c r="F290" s="640"/>
      <c r="G290" s="640"/>
      <c r="H290" s="640"/>
      <c r="I290" s="640"/>
      <c r="J290" s="640"/>
    </row>
    <row r="291" spans="1:10">
      <c r="A291" s="640"/>
      <c r="B291" s="640"/>
      <c r="C291" s="640"/>
      <c r="D291" s="640"/>
      <c r="E291" s="640"/>
      <c r="F291" s="640"/>
      <c r="G291" s="640"/>
      <c r="H291" s="640"/>
      <c r="I291" s="640"/>
      <c r="J291" s="640"/>
    </row>
    <row r="292" spans="1:10">
      <c r="A292" s="640"/>
      <c r="B292" s="640"/>
      <c r="C292" s="640"/>
      <c r="D292" s="640"/>
      <c r="E292" s="640"/>
      <c r="F292" s="640"/>
      <c r="G292" s="640"/>
      <c r="H292" s="640"/>
      <c r="I292" s="640"/>
      <c r="J292" s="640"/>
    </row>
    <row r="293" spans="1:10">
      <c r="A293" s="640"/>
      <c r="B293" s="640"/>
      <c r="C293" s="640"/>
      <c r="D293" s="640"/>
      <c r="E293" s="640"/>
      <c r="F293" s="640"/>
      <c r="G293" s="640"/>
      <c r="H293" s="640"/>
      <c r="I293" s="640"/>
      <c r="J293" s="640"/>
    </row>
    <row r="294" spans="1:10">
      <c r="A294" s="640"/>
      <c r="B294" s="640"/>
      <c r="C294" s="640"/>
      <c r="D294" s="640"/>
      <c r="E294" s="640"/>
      <c r="F294" s="640"/>
      <c r="G294" s="640"/>
      <c r="H294" s="640"/>
      <c r="I294" s="640"/>
      <c r="J294" s="640"/>
    </row>
    <row r="295" spans="1:10">
      <c r="A295" s="640"/>
      <c r="B295" s="640"/>
      <c r="C295" s="640"/>
      <c r="D295" s="640"/>
      <c r="E295" s="640"/>
      <c r="F295" s="640"/>
      <c r="G295" s="640"/>
      <c r="H295" s="640"/>
      <c r="I295" s="640"/>
      <c r="J295" s="640"/>
    </row>
    <row r="296" spans="1:10">
      <c r="A296" s="640"/>
      <c r="B296" s="640"/>
      <c r="C296" s="640"/>
      <c r="D296" s="640"/>
      <c r="E296" s="640"/>
      <c r="F296" s="640"/>
      <c r="G296" s="640"/>
      <c r="H296" s="640"/>
      <c r="I296" s="640"/>
      <c r="J296" s="640"/>
    </row>
    <row r="297" spans="1:10">
      <c r="A297" s="640"/>
      <c r="B297" s="640"/>
      <c r="C297" s="640"/>
      <c r="D297" s="640"/>
      <c r="E297" s="640"/>
      <c r="F297" s="640"/>
      <c r="G297" s="640"/>
      <c r="H297" s="640"/>
      <c r="I297" s="640"/>
      <c r="J297" s="640"/>
    </row>
    <row r="298" spans="1:10">
      <c r="A298" s="640"/>
      <c r="B298" s="640"/>
      <c r="C298" s="640"/>
      <c r="D298" s="640"/>
      <c r="E298" s="640"/>
      <c r="F298" s="640"/>
      <c r="G298" s="640"/>
      <c r="H298" s="640"/>
      <c r="I298" s="640"/>
      <c r="J298" s="640"/>
    </row>
    <row r="299" spans="1:10">
      <c r="A299" s="640"/>
      <c r="B299" s="640"/>
      <c r="C299" s="640"/>
      <c r="D299" s="640"/>
      <c r="E299" s="640"/>
      <c r="F299" s="640"/>
      <c r="G299" s="640"/>
      <c r="H299" s="640"/>
      <c r="I299" s="640"/>
      <c r="J299" s="640"/>
    </row>
    <row r="300" spans="1:10">
      <c r="A300" s="640"/>
      <c r="B300" s="640"/>
      <c r="C300" s="640"/>
      <c r="D300" s="640"/>
      <c r="E300" s="640"/>
      <c r="F300" s="640"/>
      <c r="G300" s="640"/>
      <c r="H300" s="640"/>
      <c r="I300" s="640"/>
      <c r="J300" s="640"/>
    </row>
    <row r="301" spans="1:10">
      <c r="A301" s="640"/>
      <c r="B301" s="640"/>
      <c r="C301" s="640"/>
      <c r="D301" s="640"/>
      <c r="E301" s="640"/>
      <c r="F301" s="640"/>
      <c r="G301" s="640"/>
      <c r="H301" s="640"/>
      <c r="I301" s="640"/>
      <c r="J301" s="640"/>
    </row>
    <row r="302" spans="1:10">
      <c r="A302" s="640"/>
      <c r="B302" s="640"/>
      <c r="C302" s="640"/>
      <c r="D302" s="640"/>
      <c r="E302" s="640"/>
      <c r="F302" s="640"/>
      <c r="G302" s="640"/>
      <c r="H302" s="640"/>
      <c r="I302" s="640"/>
      <c r="J302" s="640"/>
    </row>
    <row r="303" spans="1:10">
      <c r="A303" s="640"/>
      <c r="B303" s="640"/>
      <c r="C303" s="640"/>
      <c r="D303" s="640"/>
      <c r="E303" s="640"/>
      <c r="F303" s="640"/>
      <c r="G303" s="640"/>
      <c r="H303" s="640"/>
      <c r="I303" s="640"/>
      <c r="J303" s="640"/>
    </row>
    <row r="304" spans="1:10">
      <c r="A304" s="640"/>
      <c r="B304" s="640"/>
      <c r="C304" s="640"/>
      <c r="D304" s="640"/>
      <c r="E304" s="640"/>
      <c r="F304" s="640"/>
      <c r="G304" s="640"/>
      <c r="H304" s="640"/>
      <c r="I304" s="640"/>
      <c r="J304" s="640"/>
    </row>
    <row r="305" spans="1:10">
      <c r="A305" s="640"/>
      <c r="B305" s="640"/>
      <c r="C305" s="640"/>
      <c r="D305" s="640"/>
      <c r="E305" s="640"/>
      <c r="F305" s="640"/>
      <c r="G305" s="640"/>
      <c r="H305" s="640"/>
      <c r="I305" s="640"/>
      <c r="J305" s="640"/>
    </row>
    <row r="306" spans="1:10">
      <c r="A306" s="640"/>
      <c r="B306" s="640"/>
      <c r="C306" s="640"/>
      <c r="D306" s="640"/>
      <c r="E306" s="640"/>
      <c r="F306" s="640"/>
      <c r="G306" s="640"/>
      <c r="H306" s="640"/>
      <c r="I306" s="640"/>
      <c r="J306" s="640"/>
    </row>
    <row r="307" spans="1:10">
      <c r="A307" s="640"/>
      <c r="B307" s="640"/>
      <c r="C307" s="640"/>
      <c r="D307" s="640"/>
      <c r="E307" s="640"/>
      <c r="F307" s="640"/>
      <c r="G307" s="640"/>
      <c r="H307" s="640"/>
      <c r="I307" s="640"/>
      <c r="J307" s="640"/>
    </row>
    <row r="308" spans="1:10">
      <c r="A308" s="640"/>
      <c r="B308" s="640"/>
      <c r="C308" s="640"/>
      <c r="D308" s="640"/>
      <c r="E308" s="640"/>
      <c r="F308" s="640"/>
      <c r="G308" s="640"/>
      <c r="H308" s="640"/>
      <c r="I308" s="640"/>
      <c r="J308" s="640"/>
    </row>
    <row r="309" spans="1:10">
      <c r="A309" s="640"/>
      <c r="B309" s="640"/>
      <c r="C309" s="640"/>
      <c r="D309" s="640"/>
      <c r="E309" s="640"/>
      <c r="F309" s="640"/>
      <c r="G309" s="640"/>
      <c r="H309" s="640"/>
      <c r="I309" s="640"/>
      <c r="J309" s="640"/>
    </row>
    <row r="310" spans="1:10">
      <c r="A310" s="640"/>
      <c r="B310" s="640"/>
      <c r="C310" s="640"/>
      <c r="D310" s="640"/>
      <c r="E310" s="640"/>
      <c r="F310" s="640"/>
      <c r="G310" s="640"/>
      <c r="H310" s="640"/>
      <c r="I310" s="640"/>
      <c r="J310" s="640"/>
    </row>
    <row r="311" spans="1:10">
      <c r="A311" s="640"/>
      <c r="B311" s="640"/>
      <c r="C311" s="640"/>
      <c r="D311" s="640"/>
      <c r="E311" s="640"/>
      <c r="F311" s="640"/>
      <c r="G311" s="640"/>
      <c r="H311" s="640"/>
      <c r="I311" s="640"/>
      <c r="J311" s="640"/>
    </row>
    <row r="312" spans="1:10">
      <c r="A312" s="640"/>
      <c r="B312" s="640"/>
      <c r="C312" s="640"/>
      <c r="D312" s="640"/>
      <c r="E312" s="640"/>
      <c r="F312" s="640"/>
      <c r="G312" s="640"/>
      <c r="H312" s="640"/>
      <c r="I312" s="640"/>
      <c r="J312" s="640"/>
    </row>
    <row r="313" spans="1:10">
      <c r="A313" s="640"/>
      <c r="B313" s="640"/>
      <c r="C313" s="640"/>
      <c r="D313" s="640"/>
      <c r="E313" s="640"/>
      <c r="F313" s="640"/>
      <c r="G313" s="640"/>
      <c r="H313" s="640"/>
      <c r="I313" s="640"/>
      <c r="J313" s="640"/>
    </row>
    <row r="314" spans="1:10">
      <c r="A314" s="640"/>
      <c r="B314" s="640"/>
      <c r="C314" s="640"/>
      <c r="D314" s="640"/>
      <c r="E314" s="640"/>
      <c r="F314" s="640"/>
      <c r="G314" s="640"/>
      <c r="H314" s="640"/>
      <c r="I314" s="640"/>
      <c r="J314" s="640"/>
    </row>
    <row r="315" spans="1:10">
      <c r="A315" s="640"/>
      <c r="B315" s="640"/>
      <c r="C315" s="640"/>
      <c r="D315" s="640"/>
      <c r="E315" s="640"/>
      <c r="F315" s="640"/>
      <c r="G315" s="640"/>
      <c r="H315" s="640"/>
      <c r="I315" s="640"/>
      <c r="J315" s="640"/>
    </row>
    <row r="316" spans="1:10">
      <c r="A316" s="640"/>
      <c r="B316" s="640"/>
      <c r="C316" s="640"/>
      <c r="D316" s="640"/>
      <c r="E316" s="640"/>
      <c r="F316" s="640"/>
      <c r="G316" s="640"/>
      <c r="H316" s="640"/>
      <c r="I316" s="640"/>
      <c r="J316" s="640"/>
    </row>
    <row r="317" spans="1:10">
      <c r="A317" s="640"/>
      <c r="B317" s="640"/>
      <c r="C317" s="640"/>
      <c r="D317" s="640"/>
      <c r="E317" s="640"/>
      <c r="F317" s="640"/>
      <c r="G317" s="640"/>
      <c r="H317" s="640"/>
      <c r="I317" s="640"/>
      <c r="J317" s="640"/>
    </row>
    <row r="318" spans="1:10">
      <c r="A318" s="640"/>
      <c r="B318" s="640"/>
      <c r="C318" s="640"/>
      <c r="D318" s="640"/>
      <c r="E318" s="640"/>
      <c r="F318" s="640"/>
      <c r="G318" s="640"/>
      <c r="H318" s="640"/>
      <c r="I318" s="640"/>
      <c r="J318" s="640"/>
    </row>
    <row r="319" spans="1:10">
      <c r="A319" s="640"/>
      <c r="B319" s="640"/>
      <c r="C319" s="640"/>
      <c r="D319" s="640"/>
      <c r="E319" s="640"/>
      <c r="F319" s="640"/>
      <c r="G319" s="640"/>
      <c r="H319" s="640"/>
      <c r="I319" s="640"/>
      <c r="J319" s="640"/>
    </row>
    <row r="320" spans="1:10">
      <c r="A320" s="640"/>
      <c r="B320" s="640"/>
      <c r="C320" s="640"/>
      <c r="D320" s="640"/>
      <c r="E320" s="640"/>
      <c r="F320" s="640"/>
      <c r="G320" s="640"/>
      <c r="H320" s="640"/>
      <c r="I320" s="640"/>
      <c r="J320" s="640"/>
    </row>
    <row r="321" spans="1:10">
      <c r="A321" s="640"/>
      <c r="B321" s="640"/>
      <c r="C321" s="640"/>
      <c r="D321" s="640"/>
      <c r="E321" s="640"/>
      <c r="F321" s="640"/>
      <c r="G321" s="640"/>
      <c r="H321" s="640"/>
      <c r="I321" s="640"/>
      <c r="J321" s="640"/>
    </row>
    <row r="322" spans="1:10">
      <c r="A322" s="640"/>
      <c r="B322" s="640"/>
      <c r="C322" s="640"/>
      <c r="D322" s="640"/>
      <c r="E322" s="640"/>
      <c r="F322" s="640"/>
      <c r="G322" s="640"/>
      <c r="H322" s="640"/>
      <c r="I322" s="640"/>
      <c r="J322" s="640"/>
    </row>
    <row r="323" spans="1:10">
      <c r="A323" s="640"/>
      <c r="B323" s="640"/>
      <c r="C323" s="640"/>
      <c r="D323" s="640"/>
      <c r="E323" s="640"/>
      <c r="F323" s="640"/>
      <c r="G323" s="640"/>
      <c r="H323" s="640"/>
      <c r="I323" s="640"/>
      <c r="J323" s="640"/>
    </row>
    <row r="324" spans="1:10">
      <c r="A324" s="640"/>
      <c r="B324" s="640"/>
      <c r="C324" s="640"/>
      <c r="D324" s="640"/>
      <c r="E324" s="640"/>
      <c r="F324" s="640"/>
      <c r="G324" s="640"/>
      <c r="H324" s="640"/>
      <c r="I324" s="640"/>
      <c r="J324" s="640"/>
    </row>
    <row r="325" spans="1:10">
      <c r="A325" s="640"/>
      <c r="B325" s="640"/>
      <c r="C325" s="640"/>
      <c r="D325" s="640"/>
      <c r="E325" s="640"/>
      <c r="F325" s="640"/>
      <c r="G325" s="640"/>
      <c r="H325" s="640"/>
      <c r="I325" s="640"/>
      <c r="J325" s="640"/>
    </row>
  </sheetData>
  <sheetProtection algorithmName="SHA-512" hashValue="CANd5jR3Gc8AyjSzsIeyYCH/RVRn5yBn/eba1Xgi9JdZU6OsNPPn7dZj6o2HUpucS7zlLIOrRaZ42C+Cakeb5A==" saltValue="fbnkY1DwZz65KD51mQJJww==" spinCount="100000" sheet="1" objects="1" scenarios="1" selectLockedCells="1"/>
  <mergeCells count="324">
    <mergeCell ref="A8:J8"/>
    <mergeCell ref="A9:J9"/>
    <mergeCell ref="A10:J10"/>
    <mergeCell ref="A11:J11"/>
    <mergeCell ref="A12:J12"/>
    <mergeCell ref="A13:J13"/>
    <mergeCell ref="A2:J2"/>
    <mergeCell ref="A3:J3"/>
    <mergeCell ref="A4:J4"/>
    <mergeCell ref="A5:J5"/>
    <mergeCell ref="A6:J6"/>
    <mergeCell ref="A7:J7"/>
    <mergeCell ref="A20:J20"/>
    <mergeCell ref="A21:J21"/>
    <mergeCell ref="A22:J22"/>
    <mergeCell ref="A23:J23"/>
    <mergeCell ref="A24:J24"/>
    <mergeCell ref="A25:J25"/>
    <mergeCell ref="A14:J14"/>
    <mergeCell ref="A15:J15"/>
    <mergeCell ref="A16:J16"/>
    <mergeCell ref="A17:J17"/>
    <mergeCell ref="A18:J18"/>
    <mergeCell ref="A19:J19"/>
    <mergeCell ref="A32:J32"/>
    <mergeCell ref="A33:J33"/>
    <mergeCell ref="A34:J34"/>
    <mergeCell ref="A35:J35"/>
    <mergeCell ref="A36:J36"/>
    <mergeCell ref="A37:J37"/>
    <mergeCell ref="A26:J26"/>
    <mergeCell ref="A27:J27"/>
    <mergeCell ref="A28:J28"/>
    <mergeCell ref="A29:J29"/>
    <mergeCell ref="A30:J30"/>
    <mergeCell ref="A31:J31"/>
    <mergeCell ref="A44:J44"/>
    <mergeCell ref="A45:J45"/>
    <mergeCell ref="A46:J46"/>
    <mergeCell ref="A47:J47"/>
    <mergeCell ref="A48:J48"/>
    <mergeCell ref="A49:J49"/>
    <mergeCell ref="A38:J38"/>
    <mergeCell ref="A39:J39"/>
    <mergeCell ref="A40:J40"/>
    <mergeCell ref="A41:J41"/>
    <mergeCell ref="A42:J42"/>
    <mergeCell ref="A43:J43"/>
    <mergeCell ref="A56:J56"/>
    <mergeCell ref="A57:J57"/>
    <mergeCell ref="A58:J58"/>
    <mergeCell ref="A59:J59"/>
    <mergeCell ref="A60:J60"/>
    <mergeCell ref="A61:J61"/>
    <mergeCell ref="A50:J50"/>
    <mergeCell ref="A51:J51"/>
    <mergeCell ref="A52:J52"/>
    <mergeCell ref="A53:J53"/>
    <mergeCell ref="A54:J54"/>
    <mergeCell ref="A55:J55"/>
    <mergeCell ref="A68:J68"/>
    <mergeCell ref="A69:J69"/>
    <mergeCell ref="A70:J70"/>
    <mergeCell ref="A71:J71"/>
    <mergeCell ref="A72:J72"/>
    <mergeCell ref="A73:J73"/>
    <mergeCell ref="A62:J62"/>
    <mergeCell ref="A63:J63"/>
    <mergeCell ref="A64:J64"/>
    <mergeCell ref="A65:J65"/>
    <mergeCell ref="A66:J66"/>
    <mergeCell ref="A67:J67"/>
    <mergeCell ref="A80:J80"/>
    <mergeCell ref="A81:J81"/>
    <mergeCell ref="A82:J82"/>
    <mergeCell ref="A83:J83"/>
    <mergeCell ref="A84:J84"/>
    <mergeCell ref="A85:J85"/>
    <mergeCell ref="A74:J74"/>
    <mergeCell ref="A75:J75"/>
    <mergeCell ref="A76:J76"/>
    <mergeCell ref="A77:J77"/>
    <mergeCell ref="A78:J78"/>
    <mergeCell ref="A79:J79"/>
    <mergeCell ref="A92:J92"/>
    <mergeCell ref="A93:J93"/>
    <mergeCell ref="A94:J94"/>
    <mergeCell ref="A95:J95"/>
    <mergeCell ref="A96:J96"/>
    <mergeCell ref="A97:J97"/>
    <mergeCell ref="A86:J86"/>
    <mergeCell ref="A87:J87"/>
    <mergeCell ref="A88:J88"/>
    <mergeCell ref="A89:J89"/>
    <mergeCell ref="A90:J90"/>
    <mergeCell ref="A91:J91"/>
    <mergeCell ref="A104:J104"/>
    <mergeCell ref="A105:J105"/>
    <mergeCell ref="A106:J106"/>
    <mergeCell ref="A107:J107"/>
    <mergeCell ref="A108:J108"/>
    <mergeCell ref="A109:J109"/>
    <mergeCell ref="A98:J98"/>
    <mergeCell ref="A99:J99"/>
    <mergeCell ref="A100:J100"/>
    <mergeCell ref="A101:J101"/>
    <mergeCell ref="A102:J102"/>
    <mergeCell ref="A103:J103"/>
    <mergeCell ref="A116:J116"/>
    <mergeCell ref="A117:J117"/>
    <mergeCell ref="A118:J118"/>
    <mergeCell ref="A119:J119"/>
    <mergeCell ref="A120:J120"/>
    <mergeCell ref="A121:J121"/>
    <mergeCell ref="A110:J110"/>
    <mergeCell ref="A111:J111"/>
    <mergeCell ref="A112:J112"/>
    <mergeCell ref="A113:J113"/>
    <mergeCell ref="A114:J114"/>
    <mergeCell ref="A115:J115"/>
    <mergeCell ref="A128:J128"/>
    <mergeCell ref="A129:J129"/>
    <mergeCell ref="A130:J130"/>
    <mergeCell ref="A131:J131"/>
    <mergeCell ref="A132:J132"/>
    <mergeCell ref="A133:J133"/>
    <mergeCell ref="A122:J122"/>
    <mergeCell ref="A123:J123"/>
    <mergeCell ref="A124:J124"/>
    <mergeCell ref="A125:J125"/>
    <mergeCell ref="A126:J126"/>
    <mergeCell ref="A127:J127"/>
    <mergeCell ref="A140:J140"/>
    <mergeCell ref="A141:J141"/>
    <mergeCell ref="A142:J142"/>
    <mergeCell ref="A143:J143"/>
    <mergeCell ref="A144:J144"/>
    <mergeCell ref="A145:J145"/>
    <mergeCell ref="A134:J134"/>
    <mergeCell ref="A135:J135"/>
    <mergeCell ref="A136:J136"/>
    <mergeCell ref="A137:J137"/>
    <mergeCell ref="A138:J138"/>
    <mergeCell ref="A139:J139"/>
    <mergeCell ref="A152:J152"/>
    <mergeCell ref="A153:J153"/>
    <mergeCell ref="A154:J154"/>
    <mergeCell ref="A155:J155"/>
    <mergeCell ref="A156:J156"/>
    <mergeCell ref="A157:J157"/>
    <mergeCell ref="A146:J146"/>
    <mergeCell ref="A147:J147"/>
    <mergeCell ref="A148:J148"/>
    <mergeCell ref="A149:J149"/>
    <mergeCell ref="A150:J150"/>
    <mergeCell ref="A151:J151"/>
    <mergeCell ref="A164:J164"/>
    <mergeCell ref="A165:J165"/>
    <mergeCell ref="A166:J166"/>
    <mergeCell ref="A167:J167"/>
    <mergeCell ref="A168:J168"/>
    <mergeCell ref="A169:J169"/>
    <mergeCell ref="A158:J158"/>
    <mergeCell ref="A159:J159"/>
    <mergeCell ref="A160:J160"/>
    <mergeCell ref="A161:J161"/>
    <mergeCell ref="A162:J162"/>
    <mergeCell ref="A163:J163"/>
    <mergeCell ref="A176:J176"/>
    <mergeCell ref="A177:J177"/>
    <mergeCell ref="A178:J178"/>
    <mergeCell ref="A179:J179"/>
    <mergeCell ref="A180:J180"/>
    <mergeCell ref="A181:J181"/>
    <mergeCell ref="A170:J170"/>
    <mergeCell ref="A171:J171"/>
    <mergeCell ref="A172:J172"/>
    <mergeCell ref="A173:J173"/>
    <mergeCell ref="A174:J174"/>
    <mergeCell ref="A175:J175"/>
    <mergeCell ref="A188:J188"/>
    <mergeCell ref="A189:J189"/>
    <mergeCell ref="A190:J190"/>
    <mergeCell ref="A191:J191"/>
    <mergeCell ref="A192:J192"/>
    <mergeCell ref="A193:J193"/>
    <mergeCell ref="A182:J182"/>
    <mergeCell ref="A183:J183"/>
    <mergeCell ref="A184:J184"/>
    <mergeCell ref="A185:J185"/>
    <mergeCell ref="A186:J186"/>
    <mergeCell ref="A187:J187"/>
    <mergeCell ref="A200:J200"/>
    <mergeCell ref="A201:J201"/>
    <mergeCell ref="A202:J202"/>
    <mergeCell ref="A203:J203"/>
    <mergeCell ref="A204:J204"/>
    <mergeCell ref="A205:J205"/>
    <mergeCell ref="A194:J194"/>
    <mergeCell ref="A195:J195"/>
    <mergeCell ref="A196:J196"/>
    <mergeCell ref="A197:J197"/>
    <mergeCell ref="A198:J198"/>
    <mergeCell ref="A199:J199"/>
    <mergeCell ref="A212:J212"/>
    <mergeCell ref="A213:J213"/>
    <mergeCell ref="A214:J214"/>
    <mergeCell ref="A215:J215"/>
    <mergeCell ref="A216:J216"/>
    <mergeCell ref="A217:J217"/>
    <mergeCell ref="A206:J206"/>
    <mergeCell ref="A207:J207"/>
    <mergeCell ref="A208:J208"/>
    <mergeCell ref="A209:J209"/>
    <mergeCell ref="A210:J210"/>
    <mergeCell ref="A211:J211"/>
    <mergeCell ref="A224:J224"/>
    <mergeCell ref="A225:J225"/>
    <mergeCell ref="A226:J226"/>
    <mergeCell ref="A227:J227"/>
    <mergeCell ref="A228:J228"/>
    <mergeCell ref="A229:J229"/>
    <mergeCell ref="A218:J218"/>
    <mergeCell ref="A219:J219"/>
    <mergeCell ref="A220:J220"/>
    <mergeCell ref="A221:J221"/>
    <mergeCell ref="A222:J222"/>
    <mergeCell ref="A223:J223"/>
    <mergeCell ref="A236:J236"/>
    <mergeCell ref="A237:J237"/>
    <mergeCell ref="A238:J238"/>
    <mergeCell ref="A239:J239"/>
    <mergeCell ref="A240:J240"/>
    <mergeCell ref="A241:J241"/>
    <mergeCell ref="A230:J230"/>
    <mergeCell ref="A231:J231"/>
    <mergeCell ref="A232:J232"/>
    <mergeCell ref="A233:J233"/>
    <mergeCell ref="A234:J234"/>
    <mergeCell ref="A235:J235"/>
    <mergeCell ref="A248:J248"/>
    <mergeCell ref="A249:J249"/>
    <mergeCell ref="A250:J250"/>
    <mergeCell ref="A251:J251"/>
    <mergeCell ref="A252:J252"/>
    <mergeCell ref="A253:J253"/>
    <mergeCell ref="A242:J242"/>
    <mergeCell ref="A243:J243"/>
    <mergeCell ref="A244:J244"/>
    <mergeCell ref="A245:J245"/>
    <mergeCell ref="A246:J246"/>
    <mergeCell ref="A247:J247"/>
    <mergeCell ref="A260:J260"/>
    <mergeCell ref="A261:J261"/>
    <mergeCell ref="A262:J262"/>
    <mergeCell ref="A263:J263"/>
    <mergeCell ref="A264:J264"/>
    <mergeCell ref="A265:J265"/>
    <mergeCell ref="A254:J254"/>
    <mergeCell ref="A255:J255"/>
    <mergeCell ref="A256:J256"/>
    <mergeCell ref="A257:J257"/>
    <mergeCell ref="A258:J258"/>
    <mergeCell ref="A259:J259"/>
    <mergeCell ref="A272:J272"/>
    <mergeCell ref="A273:J273"/>
    <mergeCell ref="A274:J274"/>
    <mergeCell ref="A275:J275"/>
    <mergeCell ref="A276:J276"/>
    <mergeCell ref="A277:J277"/>
    <mergeCell ref="A266:J266"/>
    <mergeCell ref="A267:J267"/>
    <mergeCell ref="A268:J268"/>
    <mergeCell ref="A269:J269"/>
    <mergeCell ref="A270:J270"/>
    <mergeCell ref="A271:J271"/>
    <mergeCell ref="A284:J284"/>
    <mergeCell ref="A285:J285"/>
    <mergeCell ref="A286:J286"/>
    <mergeCell ref="A287:J287"/>
    <mergeCell ref="A288:J288"/>
    <mergeCell ref="A289:J289"/>
    <mergeCell ref="A278:J278"/>
    <mergeCell ref="A279:J279"/>
    <mergeCell ref="A280:J280"/>
    <mergeCell ref="A281:J281"/>
    <mergeCell ref="A282:J282"/>
    <mergeCell ref="A283:J283"/>
    <mergeCell ref="A296:J296"/>
    <mergeCell ref="A297:J297"/>
    <mergeCell ref="A298:J298"/>
    <mergeCell ref="A299:J299"/>
    <mergeCell ref="A300:J300"/>
    <mergeCell ref="A301:J301"/>
    <mergeCell ref="A290:J290"/>
    <mergeCell ref="A291:J291"/>
    <mergeCell ref="A292:J292"/>
    <mergeCell ref="A293:J293"/>
    <mergeCell ref="A294:J294"/>
    <mergeCell ref="A295:J295"/>
    <mergeCell ref="A308:J308"/>
    <mergeCell ref="A309:J309"/>
    <mergeCell ref="A310:J310"/>
    <mergeCell ref="A311:J311"/>
    <mergeCell ref="A312:J312"/>
    <mergeCell ref="A313:J313"/>
    <mergeCell ref="A302:J302"/>
    <mergeCell ref="A303:J303"/>
    <mergeCell ref="A304:J304"/>
    <mergeCell ref="A305:J305"/>
    <mergeCell ref="A306:J306"/>
    <mergeCell ref="A307:J307"/>
    <mergeCell ref="A320:J320"/>
    <mergeCell ref="A321:J321"/>
    <mergeCell ref="A322:J322"/>
    <mergeCell ref="A323:J323"/>
    <mergeCell ref="A324:J324"/>
    <mergeCell ref="A325:J325"/>
    <mergeCell ref="A314:J314"/>
    <mergeCell ref="A315:J315"/>
    <mergeCell ref="A316:J316"/>
    <mergeCell ref="A317:J317"/>
    <mergeCell ref="A318:J318"/>
    <mergeCell ref="A319:J319"/>
  </mergeCells>
  <phoneticPr fontId="147"/>
  <dataValidations count="1">
    <dataValidation type="textLength" imeMode="disabled" allowBlank="1" showInputMessage="1" showErrorMessage="1" errorTitle="ATTACHED SHEET" error="1行70文字以内で入力してください。" promptTitle="ATTACHED SHEET ：         " prompt="1行70文字以内で入力してください。_x000a__x000a_！！ご注意！！_x000a_SHIPPING MARKについては_x000a_図形の入力は不可です。_x000a__x000a_シート【SHIPPING MARK記号】を_x000a_参考に入力してください。" sqref="A2:J325" xr:uid="{FEFAD147-D788-4AD4-BFB6-8957C87EC4F6}">
      <formula1>0</formula1>
      <formula2>70</formula2>
    </dataValidation>
  </dataValidations>
  <pageMargins left="0.70866141732283472" right="0.70866141732283472" top="0.74803149606299213" bottom="0.74803149606299213" header="0.31496062992125984" footer="0.31496062992125984"/>
  <pageSetup paperSize="9" orientation="portrait" draft="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12B32-49F9-4DB6-91E1-D92CE7EBD801}">
  <sheetPr codeName="Sheet4">
    <tabColor rgb="FFD80032"/>
  </sheetPr>
  <dimension ref="A1:J57"/>
  <sheetViews>
    <sheetView showGridLines="0" view="pageBreakPreview" zoomScaleNormal="100" zoomScaleSheetLayoutView="100" workbookViewId="0">
      <selection activeCell="H24" sqref="H24:J24"/>
    </sheetView>
  </sheetViews>
  <sheetFormatPr defaultRowHeight="12"/>
  <cols>
    <col min="1" max="10" width="9.7109375" style="215" customWidth="1"/>
  </cols>
  <sheetData>
    <row r="1" spans="1:10" ht="12.75" thickBot="1">
      <c r="A1" s="212"/>
      <c r="B1" s="212"/>
      <c r="C1" s="212"/>
      <c r="D1" s="212"/>
      <c r="E1" s="212"/>
      <c r="F1" s="212"/>
      <c r="G1" s="212"/>
      <c r="H1" s="212"/>
      <c r="I1" s="212"/>
      <c r="J1" s="212"/>
    </row>
    <row r="2" spans="1:10" ht="12.75" thickBot="1">
      <c r="A2" s="213"/>
      <c r="B2" s="213"/>
      <c r="C2" s="213"/>
      <c r="D2" s="213"/>
      <c r="E2" s="213"/>
      <c r="F2" s="213"/>
      <c r="G2" s="213"/>
      <c r="H2" s="213"/>
      <c r="I2" s="213"/>
      <c r="J2" s="213"/>
    </row>
    <row r="3" spans="1:10" ht="24.95" customHeight="1" thickBot="1">
      <c r="A3" s="666" t="s">
        <v>400</v>
      </c>
      <c r="B3" s="666"/>
      <c r="C3" s="666"/>
      <c r="D3" s="666"/>
      <c r="E3" s="666"/>
      <c r="F3" s="667" t="s">
        <v>401</v>
      </c>
      <c r="G3" s="668"/>
      <c r="H3" s="668"/>
      <c r="I3" s="669"/>
      <c r="J3" s="214"/>
    </row>
    <row r="5" spans="1:10" ht="6" customHeight="1"/>
    <row r="6" spans="1:10" ht="20.100000000000001" customHeight="1">
      <c r="A6" s="215" t="s">
        <v>402</v>
      </c>
      <c r="C6" s="670"/>
      <c r="D6" s="671"/>
      <c r="E6" s="671"/>
      <c r="F6" s="672"/>
      <c r="G6" s="215" t="s">
        <v>403</v>
      </c>
      <c r="H6" s="670"/>
      <c r="I6" s="671"/>
      <c r="J6" s="672"/>
    </row>
    <row r="7" spans="1:10" ht="6" customHeight="1"/>
    <row r="8" spans="1:10" ht="20.100000000000001" customHeight="1">
      <c r="A8" s="215" t="s">
        <v>404</v>
      </c>
      <c r="C8" s="651"/>
      <c r="D8" s="652"/>
      <c r="E8" s="652"/>
      <c r="F8" s="653"/>
      <c r="G8" s="216" t="s">
        <v>405</v>
      </c>
      <c r="H8" s="651"/>
      <c r="I8" s="652"/>
      <c r="J8" s="653"/>
    </row>
    <row r="9" spans="1:10" ht="6" customHeight="1"/>
    <row r="10" spans="1:10" ht="20.100000000000001" customHeight="1">
      <c r="A10" s="215" t="s">
        <v>406</v>
      </c>
      <c r="C10" s="648"/>
      <c r="D10" s="649"/>
      <c r="E10" s="649"/>
      <c r="F10" s="650"/>
      <c r="G10" s="217" t="s">
        <v>407</v>
      </c>
      <c r="H10" s="648"/>
      <c r="I10" s="649"/>
      <c r="J10" s="650"/>
    </row>
    <row r="11" spans="1:10" ht="6" customHeight="1"/>
    <row r="12" spans="1:10" ht="20.100000000000001" customHeight="1">
      <c r="A12" s="215" t="s">
        <v>408</v>
      </c>
      <c r="C12" s="660"/>
      <c r="D12" s="661"/>
      <c r="E12" s="661"/>
      <c r="F12" s="661"/>
      <c r="G12" s="661"/>
      <c r="H12" s="661"/>
      <c r="I12" s="661"/>
      <c r="J12" s="662"/>
    </row>
    <row r="13" spans="1:10" ht="6" customHeight="1"/>
    <row r="14" spans="1:10" ht="20.100000000000001" customHeight="1">
      <c r="A14" s="215" t="s">
        <v>409</v>
      </c>
      <c r="C14" s="660"/>
      <c r="D14" s="661"/>
      <c r="E14" s="661"/>
      <c r="F14" s="661"/>
      <c r="G14" s="661"/>
      <c r="H14" s="661"/>
      <c r="I14" s="661"/>
      <c r="J14" s="662"/>
    </row>
    <row r="15" spans="1:10" ht="20.100000000000001" customHeight="1">
      <c r="A15" s="215" t="s">
        <v>410</v>
      </c>
      <c r="C15" s="663" t="str">
        <f>IFERROR(HLOOKUP($C$14,情報入力シート!$C$1:$D$7,3,0),"")</f>
        <v/>
      </c>
      <c r="D15" s="664"/>
      <c r="E15" s="664"/>
      <c r="F15" s="664"/>
      <c r="G15" s="664"/>
      <c r="H15" s="664"/>
      <c r="I15" s="664"/>
      <c r="J15" s="665"/>
    </row>
    <row r="16" spans="1:10" ht="20.100000000000001" customHeight="1">
      <c r="A16" s="215" t="s">
        <v>75</v>
      </c>
      <c r="C16" s="663" t="str">
        <f>IFERROR(HLOOKUP($C$14,情報入力シート!$C$1:$D$7,4,0),"")</f>
        <v/>
      </c>
      <c r="D16" s="664"/>
      <c r="E16" s="664"/>
      <c r="F16" s="664"/>
      <c r="G16" s="664"/>
      <c r="H16" s="664"/>
      <c r="I16" s="664"/>
      <c r="J16" s="665"/>
    </row>
    <row r="17" spans="1:10" ht="20.100000000000001" customHeight="1">
      <c r="A17" s="215" t="s">
        <v>411</v>
      </c>
      <c r="C17" s="663" t="str">
        <f>IFERROR(HLOOKUP($C$14,情報入力シート!$C$1:$D$7,5,0),"")</f>
        <v/>
      </c>
      <c r="D17" s="664"/>
      <c r="E17" s="664"/>
      <c r="F17" s="664"/>
      <c r="G17" s="664"/>
      <c r="H17" s="664"/>
      <c r="I17" s="664"/>
      <c r="J17" s="665"/>
    </row>
    <row r="18" spans="1:10" ht="20.100000000000001" customHeight="1">
      <c r="A18" s="215" t="s">
        <v>69</v>
      </c>
      <c r="C18" s="663" t="str">
        <f>IFERROR(HLOOKUP($C$14,情報入力シート!$C$1:$D$7,6,0),"")</f>
        <v/>
      </c>
      <c r="D18" s="664"/>
      <c r="E18" s="664"/>
      <c r="F18" s="664"/>
      <c r="G18" s="664"/>
      <c r="H18" s="664"/>
      <c r="I18" s="664"/>
      <c r="J18" s="665"/>
    </row>
    <row r="19" spans="1:10" ht="20.100000000000001" customHeight="1">
      <c r="A19" s="215" t="s">
        <v>412</v>
      </c>
      <c r="C19" s="663" t="str">
        <f>IFERROR(HLOOKUP($C$14,情報入力シート!$C$1:$D$7,7,0),"")</f>
        <v/>
      </c>
      <c r="D19" s="664"/>
      <c r="E19" s="664"/>
      <c r="F19" s="664"/>
      <c r="G19" s="664"/>
      <c r="H19" s="664"/>
      <c r="I19" s="664"/>
      <c r="J19" s="665"/>
    </row>
    <row r="20" spans="1:10" ht="6" customHeight="1"/>
    <row r="21" spans="1:10" ht="20.100000000000001" customHeight="1">
      <c r="A21" s="215" t="s">
        <v>413</v>
      </c>
      <c r="C21" s="648"/>
      <c r="D21" s="649"/>
      <c r="E21" s="649"/>
      <c r="F21" s="650"/>
      <c r="H21" s="651"/>
      <c r="I21" s="652"/>
      <c r="J21" s="653"/>
    </row>
    <row r="22" spans="1:10" ht="20.100000000000001" customHeight="1">
      <c r="C22" s="648"/>
      <c r="D22" s="649"/>
      <c r="E22" s="649"/>
      <c r="F22" s="650"/>
      <c r="H22" s="651"/>
      <c r="I22" s="652"/>
      <c r="J22" s="653"/>
    </row>
    <row r="23" spans="1:10" ht="20.100000000000001" customHeight="1">
      <c r="C23" s="648"/>
      <c r="D23" s="649"/>
      <c r="E23" s="649"/>
      <c r="F23" s="650"/>
      <c r="H23" s="651"/>
      <c r="I23" s="652"/>
      <c r="J23" s="653"/>
    </row>
    <row r="24" spans="1:10" ht="20.100000000000001" customHeight="1">
      <c r="C24" s="648"/>
      <c r="D24" s="649"/>
      <c r="E24" s="649"/>
      <c r="F24" s="650"/>
      <c r="H24" s="651"/>
      <c r="I24" s="652"/>
      <c r="J24" s="653"/>
    </row>
    <row r="25" spans="1:10" ht="20.100000000000001" customHeight="1" thickBot="1">
      <c r="C25" s="654"/>
      <c r="D25" s="655"/>
      <c r="E25" s="655"/>
      <c r="F25" s="656"/>
      <c r="H25" s="657"/>
      <c r="I25" s="658"/>
      <c r="J25" s="659"/>
    </row>
    <row r="26" spans="1:10" ht="20.100000000000001" customHeight="1" thickTop="1">
      <c r="A26" s="215" t="s">
        <v>414</v>
      </c>
      <c r="C26" s="642">
        <f>SUM($C$21:$F$25)</f>
        <v>0</v>
      </c>
      <c r="D26" s="643"/>
      <c r="E26" s="643"/>
      <c r="F26" s="644"/>
      <c r="H26" s="645">
        <f>IF(AND(H22="",H23="",H24="",H25=""),H21,"Package")</f>
        <v>0</v>
      </c>
      <c r="I26" s="646"/>
      <c r="J26" s="647"/>
    </row>
    <row r="27" spans="1:10" ht="6" customHeight="1"/>
    <row r="28" spans="1:10">
      <c r="A28" s="215" t="s">
        <v>415</v>
      </c>
      <c r="C28" s="219"/>
      <c r="D28" s="220"/>
      <c r="E28" s="220"/>
      <c r="F28" s="220"/>
      <c r="G28" s="220"/>
      <c r="H28" s="220"/>
      <c r="I28" s="220"/>
      <c r="J28" s="221"/>
    </row>
    <row r="29" spans="1:10">
      <c r="A29" s="215" t="s">
        <v>416</v>
      </c>
      <c r="C29" s="222"/>
      <c r="D29" s="223"/>
      <c r="E29" s="223"/>
      <c r="F29" s="223"/>
      <c r="G29" s="223"/>
      <c r="H29" s="223"/>
      <c r="I29" s="223"/>
      <c r="J29" s="224"/>
    </row>
    <row r="30" spans="1:10">
      <c r="A30" s="215" t="s">
        <v>417</v>
      </c>
      <c r="C30" s="222"/>
      <c r="D30" s="223"/>
      <c r="E30" s="223"/>
      <c r="F30" s="223"/>
      <c r="G30" s="223"/>
      <c r="H30" s="223"/>
      <c r="I30" s="223"/>
      <c r="J30" s="224"/>
    </row>
    <row r="31" spans="1:10">
      <c r="C31" s="222"/>
      <c r="D31" s="223"/>
      <c r="E31" s="223"/>
      <c r="F31" s="223"/>
      <c r="G31" s="223"/>
      <c r="H31" s="223"/>
      <c r="I31" s="223"/>
      <c r="J31" s="224"/>
    </row>
    <row r="32" spans="1:10">
      <c r="C32" s="222"/>
      <c r="D32" s="223"/>
      <c r="E32" s="223"/>
      <c r="F32" s="223"/>
      <c r="G32" s="223"/>
      <c r="H32" s="223"/>
      <c r="I32" s="223"/>
      <c r="J32" s="224"/>
    </row>
    <row r="33" spans="3:10">
      <c r="C33" s="222"/>
      <c r="D33" s="223"/>
      <c r="E33" s="223"/>
      <c r="F33" s="223"/>
      <c r="G33" s="223"/>
      <c r="H33" s="223"/>
      <c r="I33" s="223"/>
      <c r="J33" s="224"/>
    </row>
    <row r="34" spans="3:10">
      <c r="C34" s="222"/>
      <c r="D34" s="223"/>
      <c r="E34" s="223"/>
      <c r="F34" s="223"/>
      <c r="G34" s="223"/>
      <c r="H34" s="223"/>
      <c r="I34" s="223"/>
      <c r="J34" s="224"/>
    </row>
    <row r="35" spans="3:10">
      <c r="C35" s="222"/>
      <c r="D35" s="223"/>
      <c r="E35" s="223"/>
      <c r="F35" s="223"/>
      <c r="G35" s="223"/>
      <c r="H35" s="223"/>
      <c r="I35" s="223"/>
      <c r="J35" s="224"/>
    </row>
    <row r="36" spans="3:10">
      <c r="C36" s="222"/>
      <c r="D36" s="223"/>
      <c r="E36" s="223"/>
      <c r="F36" s="223"/>
      <c r="G36" s="223"/>
      <c r="H36" s="223"/>
      <c r="I36" s="223"/>
      <c r="J36" s="224"/>
    </row>
    <row r="37" spans="3:10">
      <c r="C37" s="222"/>
      <c r="D37" s="223"/>
      <c r="E37" s="223"/>
      <c r="F37" s="223"/>
      <c r="G37" s="223"/>
      <c r="H37" s="223"/>
      <c r="I37" s="223"/>
      <c r="J37" s="224"/>
    </row>
    <row r="38" spans="3:10">
      <c r="C38" s="222"/>
      <c r="D38" s="223"/>
      <c r="E38" s="223"/>
      <c r="F38" s="223"/>
      <c r="G38" s="223"/>
      <c r="H38" s="223"/>
      <c r="I38" s="223"/>
      <c r="J38" s="224"/>
    </row>
    <row r="39" spans="3:10">
      <c r="C39" s="222"/>
      <c r="D39" s="223"/>
      <c r="E39" s="223"/>
      <c r="F39" s="223"/>
      <c r="G39" s="223"/>
      <c r="H39" s="223"/>
      <c r="I39" s="223"/>
      <c r="J39" s="224"/>
    </row>
    <row r="40" spans="3:10">
      <c r="C40" s="222"/>
      <c r="D40" s="223"/>
      <c r="E40" s="223"/>
      <c r="F40" s="223"/>
      <c r="G40" s="223"/>
      <c r="H40" s="223"/>
      <c r="I40" s="223"/>
      <c r="J40" s="224"/>
    </row>
    <row r="41" spans="3:10">
      <c r="C41" s="222"/>
      <c r="D41" s="223"/>
      <c r="E41" s="223"/>
      <c r="F41" s="223"/>
      <c r="G41" s="223"/>
      <c r="H41" s="223"/>
      <c r="I41" s="223"/>
      <c r="J41" s="224"/>
    </row>
    <row r="42" spans="3:10">
      <c r="C42" s="222"/>
      <c r="D42" s="223"/>
      <c r="E42" s="223"/>
      <c r="F42" s="223"/>
      <c r="G42" s="223"/>
      <c r="H42" s="223"/>
      <c r="I42" s="223"/>
      <c r="J42" s="224"/>
    </row>
    <row r="43" spans="3:10">
      <c r="C43" s="222"/>
      <c r="D43" s="223"/>
      <c r="E43" s="223"/>
      <c r="F43" s="223"/>
      <c r="G43" s="223"/>
      <c r="H43" s="223"/>
      <c r="I43" s="223"/>
      <c r="J43" s="224"/>
    </row>
    <row r="44" spans="3:10">
      <c r="C44" s="222"/>
      <c r="D44" s="223"/>
      <c r="E44" s="223"/>
      <c r="F44" s="223"/>
      <c r="G44" s="223"/>
      <c r="H44" s="223"/>
      <c r="I44" s="223"/>
      <c r="J44" s="224"/>
    </row>
    <row r="45" spans="3:10">
      <c r="C45" s="222"/>
      <c r="D45" s="223"/>
      <c r="E45" s="223"/>
      <c r="F45" s="223"/>
      <c r="G45" s="223"/>
      <c r="H45" s="223"/>
      <c r="I45" s="223"/>
      <c r="J45" s="224"/>
    </row>
    <row r="46" spans="3:10">
      <c r="C46" s="222"/>
      <c r="D46" s="223"/>
      <c r="E46" s="223"/>
      <c r="F46" s="223"/>
      <c r="G46" s="223"/>
      <c r="H46" s="223"/>
      <c r="I46" s="223"/>
      <c r="J46" s="224"/>
    </row>
    <row r="47" spans="3:10">
      <c r="C47" s="222"/>
      <c r="D47" s="223"/>
      <c r="E47" s="223"/>
      <c r="F47" s="223"/>
      <c r="G47" s="223"/>
      <c r="H47" s="223"/>
      <c r="I47" s="223"/>
      <c r="J47" s="224"/>
    </row>
    <row r="48" spans="3:10">
      <c r="C48" s="222"/>
      <c r="D48" s="223"/>
      <c r="E48" s="223"/>
      <c r="F48" s="223"/>
      <c r="G48" s="223"/>
      <c r="H48" s="223"/>
      <c r="I48" s="223"/>
      <c r="J48" s="224"/>
    </row>
    <row r="49" spans="1:10">
      <c r="C49" s="222"/>
      <c r="D49" s="223"/>
      <c r="E49" s="223"/>
      <c r="F49" s="223"/>
      <c r="G49" s="223"/>
      <c r="H49" s="223"/>
      <c r="I49" s="223"/>
      <c r="J49" s="224"/>
    </row>
    <row r="50" spans="1:10">
      <c r="C50" s="222"/>
      <c r="D50" s="223"/>
      <c r="E50" s="223"/>
      <c r="F50" s="223"/>
      <c r="G50" s="223"/>
      <c r="H50" s="223"/>
      <c r="I50" s="223"/>
      <c r="J50" s="224"/>
    </row>
    <row r="51" spans="1:10">
      <c r="C51" s="222"/>
      <c r="D51" s="223"/>
      <c r="E51" s="223"/>
      <c r="F51" s="223"/>
      <c r="G51" s="223"/>
      <c r="H51" s="223"/>
      <c r="I51" s="223"/>
      <c r="J51" s="224"/>
    </row>
    <row r="52" spans="1:10">
      <c r="C52" s="222"/>
      <c r="D52" s="223"/>
      <c r="E52" s="223"/>
      <c r="F52" s="223"/>
      <c r="G52" s="223"/>
      <c r="H52" s="223"/>
      <c r="I52" s="223"/>
      <c r="J52" s="224"/>
    </row>
    <row r="53" spans="1:10">
      <c r="C53" s="225"/>
      <c r="D53" s="226"/>
      <c r="E53" s="226"/>
      <c r="F53" s="226"/>
      <c r="G53" s="226"/>
      <c r="H53" s="226"/>
      <c r="I53" s="226"/>
      <c r="J53" s="227"/>
    </row>
    <row r="55" spans="1:10">
      <c r="A55" s="215" t="str">
        <f>IF($H$6="内貨","","外貨搬入の場合は、別途輸出許可書を必ずお持ち下さい。")</f>
        <v>外貨搬入の場合は、別途輸出許可書を必ずお持ち下さい。</v>
      </c>
    </row>
    <row r="56" spans="1:10">
      <c r="A56" s="215" t="s">
        <v>418</v>
      </c>
    </row>
    <row r="57" spans="1:10">
      <c r="A57" s="215" t="s">
        <v>421</v>
      </c>
    </row>
  </sheetData>
  <sheetProtection algorithmName="SHA-512" hashValue="Dk1MCTfVoYosDrPk+uVJwSbqycR/shaFJWT6IAtqgH4Pxljj15bOE2HUysT4Rgle4Je7s02W3QSpPsCoYanZJw==" saltValue="4Tn8dwr6/1+e4RzIQc5JNA==" spinCount="100000" sheet="1" objects="1" scenarios="1" selectLockedCells="1"/>
  <mergeCells count="27">
    <mergeCell ref="A3:E3"/>
    <mergeCell ref="F3:I3"/>
    <mergeCell ref="C6:F6"/>
    <mergeCell ref="H6:J6"/>
    <mergeCell ref="C8:F8"/>
    <mergeCell ref="H8:J8"/>
    <mergeCell ref="C22:F22"/>
    <mergeCell ref="H22:J22"/>
    <mergeCell ref="C10:F10"/>
    <mergeCell ref="H10:J10"/>
    <mergeCell ref="C12:J12"/>
    <mergeCell ref="C14:J14"/>
    <mergeCell ref="C15:J15"/>
    <mergeCell ref="C16:J16"/>
    <mergeCell ref="C17:J17"/>
    <mergeCell ref="C18:J18"/>
    <mergeCell ref="C19:J19"/>
    <mergeCell ref="C21:F21"/>
    <mergeCell ref="H21:J21"/>
    <mergeCell ref="C26:F26"/>
    <mergeCell ref="H26:J26"/>
    <mergeCell ref="C23:F23"/>
    <mergeCell ref="H23:J23"/>
    <mergeCell ref="C24:F24"/>
    <mergeCell ref="H24:J24"/>
    <mergeCell ref="C25:F25"/>
    <mergeCell ref="H25:J25"/>
  </mergeCells>
  <phoneticPr fontId="6"/>
  <dataValidations xWindow="596" yWindow="539" count="4">
    <dataValidation type="list" allowBlank="1" showInputMessage="1" prompt="内貨、外貨の貨物区別を選択" sqref="H6:J6" xr:uid="{AC760C54-2BBE-49B4-9417-E35A54CAB312}">
      <formula1>"内貨,外貨"</formula1>
    </dataValidation>
    <dataValidation allowBlank="1" showInputMessage="1" prompt="米国向けの場合は、州名もご記入下さい_x000a_" sqref="C10:F10" xr:uid="{CFD5FDCB-EC35-402A-8DF2-450CAAD9E444}"/>
    <dataValidation type="list" allowBlank="1" showInputMessage="1" prompt="プルダウン選択もしくは直接入力" sqref="C12:J12" xr:uid="{468EF86C-4EDA-479B-8ACD-0D8B1B9FFA83}">
      <formula1>"内外トランスライン（株）通関部"</formula1>
    </dataValidation>
    <dataValidation type="list" allowBlank="1" showInputMessage="1" prompt="プルダウン選択もしくは直接入力" sqref="F3:I3" xr:uid="{064CD530-1C61-474D-9B34-91762AB7F2AA}">
      <formula1>"内外トランスライン（株）扱い"</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596" yWindow="539" count="6">
        <x14:dataValidation type="list" allowBlank="1" showInputMessage="1" prompt="プルダウン選択もしくは、直接入力" xr:uid="{AD0AD24E-B704-41B5-85F6-F927F51F5F61}">
          <x14:formula1>
            <xm:f>①インボイス_パッキングリスト!$L$19</xm:f>
          </x14:formula1>
          <xm:sqref>H8:J8</xm:sqref>
        </x14:dataValidation>
        <x14:dataValidation type="list" allowBlank="1" showInputMessage="1" prompt="プルダウン選択もしくは、直接入力" xr:uid="{E0CB5E15-2D60-49A2-92D5-8C4B25F0D39A}">
          <x14:formula1>
            <xm:f>①インボイス_パッキングリスト!$A$19</xm:f>
          </x14:formula1>
          <xm:sqref>C8:F8</xm:sqref>
        </x14:dataValidation>
        <x14:dataValidation type="list" allowBlank="1" showInputMessage="1" prompt="プルダウン選択もしくは直接入力" xr:uid="{E8399777-0159-4EB2-AB19-4EEE0C9B1CC4}">
          <x14:formula1>
            <xm:f>'②SHIPPING INSTRUCTION'!$AF$1</xm:f>
          </x14:formula1>
          <xm:sqref>C6:F6</xm:sqref>
        </x14:dataValidation>
        <x14:dataValidation type="list" allowBlank="1" showInputMessage="1" prompt="プルダウン選択もしくは直接入力" xr:uid="{892F3715-802A-46EA-9C19-DD8B5783B5BB}">
          <x14:formula1>
            <xm:f>情報入力シート!$C$3</xm:f>
          </x14:formula1>
          <xm:sqref>C15:J19</xm:sqref>
        </x14:dataValidation>
        <x14:dataValidation type="list" allowBlank="1" showInputMessage="1" prompt="プルダウン選択もしくは直接入力" xr:uid="{7BC76C2D-552F-40EE-8975-8C4D22B45000}">
          <x14:formula1>
            <xm:f>情報入力シート!$C$1</xm:f>
          </x14:formula1>
          <xm:sqref>C14:J14</xm:sqref>
        </x14:dataValidation>
        <x14:dataValidation type="list" allowBlank="1" showInputMessage="1" prompt="荷姿を選択もしくは直接入力して下さい" xr:uid="{E832591A-DAB2-4358-BBF5-71203D2E1315}">
          <x14:formula1>
            <xm:f>データ!$B$1:$B$36</xm:f>
          </x14:formula1>
          <xm:sqref>H21:J25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F4418-50FF-4D19-90A6-733B8CFC38EA}">
  <sheetPr codeName="Sheet10">
    <tabColor theme="2" tint="-9.9978637043366805E-2"/>
  </sheetPr>
  <dimension ref="A1:AN154"/>
  <sheetViews>
    <sheetView showGridLines="0" view="pageBreakPreview" topLeftCell="A20" zoomScale="120" zoomScaleNormal="120" zoomScaleSheetLayoutView="120" workbookViewId="0">
      <selection activeCell="K38" sqref="K38"/>
    </sheetView>
  </sheetViews>
  <sheetFormatPr defaultColWidth="8.85546875" defaultRowHeight="18.75"/>
  <cols>
    <col min="1" max="34" width="3" style="148" customWidth="1"/>
    <col min="35" max="35" width="8.85546875" style="98"/>
    <col min="36" max="16384" width="8.85546875" style="97"/>
  </cols>
  <sheetData>
    <row r="1" spans="1:35" s="96" customFormat="1" ht="13.9" customHeight="1">
      <c r="A1" s="140" t="s">
        <v>79</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95"/>
    </row>
    <row r="2" spans="1:35" s="96" customFormat="1" ht="13.9" customHeight="1">
      <c r="A2" s="140"/>
      <c r="B2" s="141"/>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1"/>
      <c r="AH2" s="141"/>
      <c r="AI2" s="95"/>
    </row>
    <row r="3" spans="1:35" s="96" customFormat="1" ht="12" customHeight="1">
      <c r="A3" s="142"/>
      <c r="B3" s="142"/>
      <c r="C3" s="142"/>
      <c r="D3" s="143"/>
      <c r="E3" s="143"/>
      <c r="F3" s="143"/>
      <c r="G3" s="143"/>
      <c r="H3" s="143"/>
      <c r="I3" s="143"/>
      <c r="J3" s="143"/>
      <c r="K3" s="143"/>
      <c r="L3" s="143"/>
      <c r="M3" s="143"/>
      <c r="N3" s="143"/>
      <c r="O3" s="143"/>
      <c r="P3" s="142"/>
      <c r="Q3" s="142"/>
      <c r="R3" s="673" t="s">
        <v>80</v>
      </c>
      <c r="S3" s="674"/>
      <c r="T3" s="674"/>
      <c r="U3" s="674"/>
      <c r="V3" s="674"/>
      <c r="W3" s="674"/>
      <c r="X3" s="674"/>
      <c r="Y3" s="674"/>
      <c r="Z3" s="674"/>
      <c r="AA3" s="674"/>
      <c r="AB3" s="674"/>
      <c r="AC3" s="674"/>
      <c r="AD3" s="674"/>
      <c r="AE3" s="674"/>
      <c r="AF3" s="674"/>
      <c r="AG3" s="674"/>
      <c r="AH3" s="675"/>
      <c r="AI3" s="95"/>
    </row>
    <row r="4" spans="1:35" s="96" customFormat="1" ht="12" customHeight="1">
      <c r="A4" s="144" t="s">
        <v>81</v>
      </c>
      <c r="B4" s="142"/>
      <c r="C4" s="142"/>
      <c r="D4" s="142"/>
      <c r="E4" s="676">
        <v>45017</v>
      </c>
      <c r="F4" s="677"/>
      <c r="G4" s="677"/>
      <c r="H4" s="677"/>
      <c r="I4" s="677"/>
      <c r="J4" s="677"/>
      <c r="K4" s="677"/>
      <c r="L4" s="677"/>
      <c r="M4" s="677"/>
      <c r="N4" s="677"/>
      <c r="O4" s="678"/>
      <c r="P4" s="142"/>
      <c r="Q4" s="142"/>
      <c r="R4" s="145" t="s">
        <v>82</v>
      </c>
      <c r="S4" s="146"/>
      <c r="T4" s="146"/>
      <c r="U4" s="146"/>
      <c r="V4" s="146"/>
      <c r="W4" s="146"/>
      <c r="X4" s="146"/>
      <c r="Y4" s="146"/>
      <c r="Z4" s="146"/>
      <c r="AA4" s="146"/>
      <c r="AB4" s="146"/>
      <c r="AC4" s="146"/>
      <c r="AD4" s="146"/>
      <c r="AE4" s="146"/>
      <c r="AF4" s="146"/>
      <c r="AG4" s="146"/>
      <c r="AH4" s="147"/>
      <c r="AI4" s="95"/>
    </row>
    <row r="5" spans="1:35" s="96" customFormat="1" ht="12" customHeight="1">
      <c r="A5" s="144" t="s">
        <v>83</v>
      </c>
      <c r="B5" s="142"/>
      <c r="C5" s="142"/>
      <c r="D5" s="142"/>
      <c r="E5" s="679" t="s">
        <v>84</v>
      </c>
      <c r="F5" s="680"/>
      <c r="G5" s="680"/>
      <c r="H5" s="680"/>
      <c r="I5" s="680"/>
      <c r="J5" s="680"/>
      <c r="K5" s="680"/>
      <c r="L5" s="680"/>
      <c r="M5" s="680"/>
      <c r="N5" s="680"/>
      <c r="O5" s="681"/>
      <c r="P5" s="142"/>
      <c r="Q5" s="142"/>
      <c r="R5" s="145" t="s">
        <v>85</v>
      </c>
      <c r="S5" s="146"/>
      <c r="T5" s="146"/>
      <c r="U5" s="146"/>
      <c r="V5" s="146"/>
      <c r="W5" s="146"/>
      <c r="X5" s="146"/>
      <c r="Y5" s="146"/>
      <c r="Z5" s="146"/>
      <c r="AA5" s="146"/>
      <c r="AB5" s="146"/>
      <c r="AC5" s="146"/>
      <c r="AD5" s="146"/>
      <c r="AE5" s="146"/>
      <c r="AF5" s="146"/>
      <c r="AG5" s="146"/>
      <c r="AH5" s="147"/>
      <c r="AI5" s="95"/>
    </row>
    <row r="6" spans="1:35" s="96" customFormat="1" ht="12" customHeight="1">
      <c r="A6" s="144" t="s">
        <v>86</v>
      </c>
      <c r="B6" s="142"/>
      <c r="C6" s="142"/>
      <c r="D6" s="142"/>
      <c r="E6" s="682" t="s">
        <v>87</v>
      </c>
      <c r="F6" s="683"/>
      <c r="G6" s="683"/>
      <c r="H6" s="683"/>
      <c r="I6" s="683"/>
      <c r="J6" s="683"/>
      <c r="K6" s="683"/>
      <c r="L6" s="683"/>
      <c r="M6" s="683"/>
      <c r="N6" s="683"/>
      <c r="O6" s="684"/>
      <c r="P6" s="142"/>
      <c r="Q6" s="142"/>
      <c r="R6" s="145" t="s">
        <v>88</v>
      </c>
      <c r="S6" s="146"/>
      <c r="T6" s="146"/>
      <c r="U6" s="146"/>
      <c r="V6" s="146"/>
      <c r="W6" s="146"/>
      <c r="X6" s="146"/>
      <c r="Y6" s="146"/>
      <c r="Z6" s="146"/>
      <c r="AA6" s="146"/>
      <c r="AB6" s="146"/>
      <c r="AC6" s="146"/>
      <c r="AD6" s="146"/>
      <c r="AE6" s="146"/>
      <c r="AF6" s="146"/>
      <c r="AG6" s="146"/>
      <c r="AH6" s="147"/>
      <c r="AI6" s="95"/>
    </row>
    <row r="7" spans="1:35" ht="12" customHeight="1">
      <c r="A7" s="144" t="s">
        <v>89</v>
      </c>
      <c r="E7" s="685" t="s">
        <v>90</v>
      </c>
      <c r="F7" s="686"/>
      <c r="G7" s="686"/>
      <c r="H7" s="686"/>
      <c r="I7" s="686"/>
      <c r="J7" s="686"/>
      <c r="K7" s="686"/>
      <c r="L7" s="686"/>
      <c r="M7" s="686"/>
      <c r="N7" s="686"/>
      <c r="O7" s="687"/>
      <c r="R7" s="149" t="s">
        <v>389</v>
      </c>
      <c r="S7" s="150"/>
      <c r="T7" s="150"/>
      <c r="U7" s="150"/>
      <c r="V7" s="150"/>
      <c r="W7" s="150"/>
      <c r="X7" s="150"/>
      <c r="Y7" s="150"/>
      <c r="Z7" s="150"/>
      <c r="AA7" s="150"/>
      <c r="AB7" s="150"/>
      <c r="AC7" s="150"/>
      <c r="AD7" s="150"/>
      <c r="AE7" s="150"/>
      <c r="AF7" s="150"/>
      <c r="AG7" s="150"/>
      <c r="AH7" s="151"/>
    </row>
    <row r="8" spans="1:35" ht="12" customHeight="1">
      <c r="A8" s="144"/>
      <c r="E8" s="152"/>
      <c r="F8" s="152"/>
      <c r="G8" s="152"/>
      <c r="H8" s="152"/>
      <c r="I8" s="152"/>
      <c r="J8" s="152"/>
      <c r="K8" s="152"/>
      <c r="L8" s="152"/>
      <c r="M8" s="152"/>
      <c r="N8" s="152"/>
      <c r="O8" s="152"/>
      <c r="R8" s="153"/>
      <c r="S8" s="154"/>
      <c r="T8" s="154"/>
      <c r="U8" s="154"/>
      <c r="V8" s="154"/>
      <c r="W8" s="154"/>
      <c r="X8" s="154"/>
      <c r="Y8" s="154"/>
      <c r="Z8" s="154"/>
      <c r="AA8" s="154"/>
      <c r="AB8" s="154"/>
      <c r="AC8" s="154"/>
      <c r="AD8" s="154"/>
      <c r="AE8" s="154"/>
      <c r="AF8" s="154"/>
      <c r="AG8" s="154"/>
      <c r="AH8" s="154"/>
    </row>
    <row r="9" spans="1:35" s="100" customFormat="1" ht="12" customHeight="1">
      <c r="A9" s="155" t="s">
        <v>91</v>
      </c>
      <c r="B9" s="156"/>
      <c r="C9" s="156"/>
      <c r="D9" s="156"/>
      <c r="E9" s="156"/>
      <c r="F9" s="156"/>
      <c r="G9" s="156"/>
      <c r="H9" s="156"/>
      <c r="I9" s="156"/>
      <c r="J9" s="156"/>
      <c r="K9" s="156"/>
      <c r="L9" s="156"/>
      <c r="M9" s="156"/>
      <c r="N9" s="156"/>
      <c r="O9" s="156"/>
      <c r="P9" s="156"/>
      <c r="Q9" s="156"/>
      <c r="R9" s="155" t="s">
        <v>92</v>
      </c>
      <c r="S9" s="156"/>
      <c r="T9" s="156"/>
      <c r="U9" s="156"/>
      <c r="V9" s="156"/>
      <c r="W9" s="156"/>
      <c r="X9" s="156"/>
      <c r="Y9" s="156"/>
      <c r="Z9" s="156"/>
      <c r="AA9" s="156"/>
      <c r="AB9" s="156"/>
      <c r="AC9" s="156"/>
      <c r="AD9" s="156"/>
      <c r="AE9" s="156"/>
      <c r="AF9" s="156"/>
      <c r="AG9" s="156"/>
      <c r="AH9" s="156"/>
      <c r="AI9" s="101"/>
    </row>
    <row r="10" spans="1:35" ht="12" customHeight="1">
      <c r="A10" s="688" t="s">
        <v>93</v>
      </c>
      <c r="B10" s="674"/>
      <c r="C10" s="674"/>
      <c r="D10" s="674"/>
      <c r="E10" s="674"/>
      <c r="F10" s="674"/>
      <c r="G10" s="674"/>
      <c r="H10" s="674"/>
      <c r="I10" s="674"/>
      <c r="J10" s="674"/>
      <c r="K10" s="674"/>
      <c r="L10" s="674"/>
      <c r="M10" s="674"/>
      <c r="N10" s="674"/>
      <c r="O10" s="674"/>
      <c r="P10" s="674"/>
      <c r="Q10" s="675"/>
      <c r="R10" s="688" t="s">
        <v>93</v>
      </c>
      <c r="S10" s="674"/>
      <c r="T10" s="674"/>
      <c r="U10" s="674"/>
      <c r="V10" s="674"/>
      <c r="W10" s="674"/>
      <c r="X10" s="674"/>
      <c r="Y10" s="674"/>
      <c r="Z10" s="674"/>
      <c r="AA10" s="674"/>
      <c r="AB10" s="674"/>
      <c r="AC10" s="674"/>
      <c r="AD10" s="674"/>
      <c r="AE10" s="674"/>
      <c r="AF10" s="674"/>
      <c r="AG10" s="674"/>
      <c r="AH10" s="675"/>
    </row>
    <row r="11" spans="1:35" ht="12" customHeight="1">
      <c r="A11" s="701" t="s">
        <v>94</v>
      </c>
      <c r="B11" s="702"/>
      <c r="C11" s="702"/>
      <c r="D11" s="702"/>
      <c r="E11" s="702"/>
      <c r="F11" s="702"/>
      <c r="G11" s="702"/>
      <c r="H11" s="702"/>
      <c r="I11" s="702"/>
      <c r="J11" s="702"/>
      <c r="K11" s="702"/>
      <c r="L11" s="702"/>
      <c r="M11" s="702"/>
      <c r="N11" s="702"/>
      <c r="O11" s="702"/>
      <c r="P11" s="702"/>
      <c r="Q11" s="703"/>
      <c r="R11" s="701" t="s">
        <v>94</v>
      </c>
      <c r="S11" s="702"/>
      <c r="T11" s="702"/>
      <c r="U11" s="702"/>
      <c r="V11" s="702"/>
      <c r="W11" s="702"/>
      <c r="X11" s="702"/>
      <c r="Y11" s="702"/>
      <c r="Z11" s="702"/>
      <c r="AA11" s="702"/>
      <c r="AB11" s="702"/>
      <c r="AC11" s="702"/>
      <c r="AD11" s="702"/>
      <c r="AE11" s="702"/>
      <c r="AF11" s="702"/>
      <c r="AG11" s="702"/>
      <c r="AH11" s="703"/>
    </row>
    <row r="12" spans="1:35" ht="12" customHeight="1">
      <c r="A12" s="704" t="s">
        <v>95</v>
      </c>
      <c r="B12" s="702"/>
      <c r="C12" s="702"/>
      <c r="D12" s="702"/>
      <c r="E12" s="702"/>
      <c r="F12" s="702"/>
      <c r="G12" s="702"/>
      <c r="H12" s="702"/>
      <c r="I12" s="702"/>
      <c r="J12" s="702"/>
      <c r="K12" s="702"/>
      <c r="L12" s="702"/>
      <c r="M12" s="702"/>
      <c r="N12" s="702"/>
      <c r="O12" s="702"/>
      <c r="P12" s="702"/>
      <c r="Q12" s="703"/>
      <c r="R12" s="704" t="s">
        <v>95</v>
      </c>
      <c r="S12" s="702"/>
      <c r="T12" s="702"/>
      <c r="U12" s="702"/>
      <c r="V12" s="702"/>
      <c r="W12" s="702"/>
      <c r="X12" s="702"/>
      <c r="Y12" s="702"/>
      <c r="Z12" s="702"/>
      <c r="AA12" s="702"/>
      <c r="AB12" s="702"/>
      <c r="AC12" s="702"/>
      <c r="AD12" s="702"/>
      <c r="AE12" s="702"/>
      <c r="AF12" s="702"/>
      <c r="AG12" s="702"/>
      <c r="AH12" s="703"/>
    </row>
    <row r="13" spans="1:35" ht="12" customHeight="1">
      <c r="A13" s="701" t="s">
        <v>96</v>
      </c>
      <c r="B13" s="702"/>
      <c r="C13" s="702"/>
      <c r="D13" s="702"/>
      <c r="E13" s="702"/>
      <c r="F13" s="702"/>
      <c r="G13" s="702"/>
      <c r="H13" s="702"/>
      <c r="I13" s="702"/>
      <c r="J13" s="702"/>
      <c r="K13" s="702"/>
      <c r="L13" s="702"/>
      <c r="M13" s="702"/>
      <c r="N13" s="702"/>
      <c r="O13" s="702"/>
      <c r="P13" s="702"/>
      <c r="Q13" s="703"/>
      <c r="R13" s="701" t="s">
        <v>96</v>
      </c>
      <c r="S13" s="702"/>
      <c r="T13" s="702"/>
      <c r="U13" s="702"/>
      <c r="V13" s="702"/>
      <c r="W13" s="702"/>
      <c r="X13" s="702"/>
      <c r="Y13" s="702"/>
      <c r="Z13" s="702"/>
      <c r="AA13" s="702"/>
      <c r="AB13" s="702"/>
      <c r="AC13" s="702"/>
      <c r="AD13" s="702"/>
      <c r="AE13" s="702"/>
      <c r="AF13" s="702"/>
      <c r="AG13" s="702"/>
      <c r="AH13" s="703"/>
    </row>
    <row r="14" spans="1:35" ht="12" customHeight="1">
      <c r="A14" s="689" t="s">
        <v>97</v>
      </c>
      <c r="B14" s="690"/>
      <c r="C14" s="690"/>
      <c r="D14" s="690"/>
      <c r="E14" s="690"/>
      <c r="F14" s="690"/>
      <c r="G14" s="690"/>
      <c r="H14" s="690"/>
      <c r="I14" s="690"/>
      <c r="J14" s="690"/>
      <c r="K14" s="690"/>
      <c r="L14" s="690"/>
      <c r="M14" s="690"/>
      <c r="N14" s="690"/>
      <c r="O14" s="690"/>
      <c r="P14" s="690"/>
      <c r="Q14" s="691"/>
      <c r="R14" s="692" t="s">
        <v>97</v>
      </c>
      <c r="S14" s="693"/>
      <c r="T14" s="693"/>
      <c r="U14" s="693"/>
      <c r="V14" s="693"/>
      <c r="W14" s="693"/>
      <c r="X14" s="693"/>
      <c r="Y14" s="693"/>
      <c r="Z14" s="693"/>
      <c r="AA14" s="693"/>
      <c r="AB14" s="693"/>
      <c r="AC14" s="693"/>
      <c r="AD14" s="693"/>
      <c r="AE14" s="693"/>
      <c r="AF14" s="693"/>
      <c r="AG14" s="693"/>
      <c r="AH14" s="694"/>
    </row>
    <row r="15" spans="1:35" ht="6" customHeight="1"/>
    <row r="16" spans="1:35" s="99" customFormat="1" ht="12" customHeight="1">
      <c r="A16" s="155" t="s">
        <v>98</v>
      </c>
      <c r="B16" s="155"/>
      <c r="C16" s="155"/>
      <c r="D16" s="155"/>
      <c r="E16" s="155"/>
      <c r="F16" s="155"/>
      <c r="G16" s="155"/>
      <c r="H16" s="155"/>
      <c r="I16" s="155"/>
      <c r="J16" s="155"/>
      <c r="K16" s="155"/>
      <c r="L16" s="155"/>
      <c r="M16" s="155"/>
      <c r="N16" s="155"/>
      <c r="O16" s="155"/>
      <c r="P16" s="155"/>
      <c r="Q16" s="155"/>
      <c r="R16" s="155" t="s">
        <v>99</v>
      </c>
      <c r="S16" s="155"/>
      <c r="T16" s="155"/>
      <c r="U16" s="155"/>
      <c r="V16" s="155"/>
      <c r="W16" s="155"/>
      <c r="X16" s="155"/>
      <c r="Y16" s="155"/>
      <c r="Z16" s="155"/>
      <c r="AA16" s="155"/>
      <c r="AB16" s="155"/>
      <c r="AC16" s="155"/>
      <c r="AD16" s="155"/>
      <c r="AE16" s="155"/>
      <c r="AF16" s="155"/>
      <c r="AG16" s="155"/>
      <c r="AH16" s="155"/>
      <c r="AI16" s="102"/>
    </row>
    <row r="17" spans="1:35" s="103" customFormat="1" ht="12" customHeight="1">
      <c r="A17" s="695" t="s">
        <v>100</v>
      </c>
      <c r="B17" s="696"/>
      <c r="C17" s="696"/>
      <c r="D17" s="696"/>
      <c r="E17" s="696"/>
      <c r="F17" s="696"/>
      <c r="G17" s="696"/>
      <c r="H17" s="696"/>
      <c r="I17" s="696"/>
      <c r="J17" s="696"/>
      <c r="K17" s="696"/>
      <c r="L17" s="696"/>
      <c r="M17" s="696"/>
      <c r="N17" s="696"/>
      <c r="O17" s="696"/>
      <c r="P17" s="697"/>
      <c r="Q17" s="142"/>
      <c r="R17" s="695" t="s">
        <v>101</v>
      </c>
      <c r="S17" s="696"/>
      <c r="T17" s="696"/>
      <c r="U17" s="696"/>
      <c r="V17" s="696"/>
      <c r="W17" s="696"/>
      <c r="X17" s="696"/>
      <c r="Y17" s="696"/>
      <c r="Z17" s="696"/>
      <c r="AA17" s="696"/>
      <c r="AB17" s="696"/>
      <c r="AC17" s="696"/>
      <c r="AD17" s="696"/>
      <c r="AE17" s="696"/>
      <c r="AF17" s="696"/>
      <c r="AG17" s="696"/>
      <c r="AH17" s="697"/>
      <c r="AI17" s="95"/>
    </row>
    <row r="18" spans="1:35" s="99" customFormat="1" ht="12" customHeight="1">
      <c r="A18" s="155" t="s">
        <v>102</v>
      </c>
      <c r="B18" s="155"/>
      <c r="C18" s="155"/>
      <c r="D18" s="155"/>
      <c r="E18" s="155"/>
      <c r="F18" s="155"/>
      <c r="G18" s="155"/>
      <c r="H18" s="155"/>
      <c r="I18" s="155"/>
      <c r="J18" s="155"/>
      <c r="K18" s="155"/>
      <c r="L18" s="155" t="s">
        <v>103</v>
      </c>
      <c r="M18" s="155"/>
      <c r="N18" s="155"/>
      <c r="O18" s="155"/>
      <c r="P18" s="155"/>
      <c r="Q18" s="155"/>
      <c r="R18" s="155" t="s">
        <v>104</v>
      </c>
      <c r="S18" s="155"/>
      <c r="T18" s="155"/>
      <c r="U18" s="155"/>
      <c r="V18" s="155"/>
      <c r="W18" s="155"/>
      <c r="X18" s="155"/>
      <c r="Y18" s="155"/>
      <c r="Z18" s="155"/>
      <c r="AA18" s="155"/>
      <c r="AB18" s="155"/>
      <c r="AC18" s="155"/>
      <c r="AD18" s="155"/>
      <c r="AE18" s="155"/>
      <c r="AF18" s="155"/>
      <c r="AG18" s="155"/>
      <c r="AH18" s="155"/>
      <c r="AI18" s="102"/>
    </row>
    <row r="19" spans="1:35" s="103" customFormat="1" ht="12" customHeight="1">
      <c r="A19" s="695" t="s">
        <v>105</v>
      </c>
      <c r="B19" s="696"/>
      <c r="C19" s="696"/>
      <c r="D19" s="696"/>
      <c r="E19" s="696"/>
      <c r="F19" s="696"/>
      <c r="G19" s="696"/>
      <c r="H19" s="696"/>
      <c r="I19" s="696"/>
      <c r="J19" s="697"/>
      <c r="K19" s="142"/>
      <c r="L19" s="695" t="s">
        <v>106</v>
      </c>
      <c r="M19" s="696"/>
      <c r="N19" s="696"/>
      <c r="O19" s="696"/>
      <c r="P19" s="697"/>
      <c r="Q19" s="142"/>
      <c r="R19" s="698">
        <v>43597</v>
      </c>
      <c r="S19" s="699"/>
      <c r="T19" s="699"/>
      <c r="U19" s="699"/>
      <c r="V19" s="699"/>
      <c r="W19" s="699"/>
      <c r="X19" s="699"/>
      <c r="Y19" s="699"/>
      <c r="Z19" s="699"/>
      <c r="AA19" s="699"/>
      <c r="AB19" s="699"/>
      <c r="AC19" s="699"/>
      <c r="AD19" s="699"/>
      <c r="AE19" s="699"/>
      <c r="AF19" s="699"/>
      <c r="AG19" s="699"/>
      <c r="AH19" s="700"/>
      <c r="AI19" s="95"/>
    </row>
    <row r="20" spans="1:35" ht="6.6" customHeight="1"/>
    <row r="21" spans="1:35" s="130" customFormat="1" ht="22.15" customHeight="1">
      <c r="A21" s="705" t="s">
        <v>136</v>
      </c>
      <c r="B21" s="706"/>
      <c r="C21" s="706"/>
      <c r="D21" s="706"/>
      <c r="E21" s="706"/>
      <c r="F21" s="706"/>
      <c r="G21" s="706"/>
      <c r="H21" s="707" t="s">
        <v>137</v>
      </c>
      <c r="I21" s="708"/>
      <c r="J21" s="708"/>
      <c r="K21" s="708"/>
      <c r="L21" s="708"/>
      <c r="M21" s="708"/>
      <c r="N21" s="708"/>
      <c r="O21" s="708"/>
      <c r="P21" s="708"/>
      <c r="Q21" s="708"/>
      <c r="R21" s="708"/>
      <c r="S21" s="709" t="s">
        <v>138</v>
      </c>
      <c r="T21" s="710"/>
      <c r="U21" s="710"/>
      <c r="V21" s="710"/>
      <c r="W21" s="711"/>
      <c r="X21" s="712" t="s">
        <v>139</v>
      </c>
      <c r="Y21" s="713"/>
      <c r="Z21" s="713"/>
      <c r="AA21" s="713"/>
      <c r="AB21" s="714"/>
      <c r="AC21" s="715" t="s">
        <v>262</v>
      </c>
      <c r="AD21" s="716"/>
      <c r="AE21" s="716"/>
      <c r="AF21" s="716"/>
      <c r="AG21" s="716"/>
      <c r="AH21" s="717"/>
      <c r="AI21" s="129"/>
    </row>
    <row r="22" spans="1:35" ht="13.9" customHeight="1">
      <c r="A22" s="157"/>
      <c r="B22" s="158"/>
      <c r="C22" s="158"/>
      <c r="D22" s="158"/>
      <c r="E22" s="158"/>
      <c r="F22" s="158"/>
      <c r="G22" s="158"/>
      <c r="H22" s="158"/>
      <c r="I22" s="158"/>
      <c r="J22" s="158"/>
      <c r="K22" s="158"/>
      <c r="L22" s="158"/>
      <c r="M22" s="158"/>
      <c r="N22" s="158"/>
      <c r="O22" s="158"/>
      <c r="P22" s="158"/>
      <c r="Q22" s="158"/>
      <c r="R22" s="158"/>
      <c r="S22" s="159"/>
      <c r="T22" s="158"/>
      <c r="U22" s="158"/>
      <c r="V22" s="158"/>
      <c r="W22" s="160"/>
      <c r="X22" s="725" t="s">
        <v>449</v>
      </c>
      <c r="Y22" s="726"/>
      <c r="Z22" s="726"/>
      <c r="AA22" s="726"/>
      <c r="AB22" s="727"/>
      <c r="AC22" s="320" t="s">
        <v>450</v>
      </c>
      <c r="AD22" s="321"/>
      <c r="AE22" s="321"/>
      <c r="AF22" s="321"/>
      <c r="AG22" s="321"/>
      <c r="AH22" s="322"/>
    </row>
    <row r="23" spans="1:35" s="96" customFormat="1" ht="13.9" customHeight="1">
      <c r="A23" s="161" t="s">
        <v>107</v>
      </c>
      <c r="B23" s="162"/>
      <c r="C23" s="162"/>
      <c r="D23" s="162"/>
      <c r="E23" s="162"/>
      <c r="F23" s="162"/>
      <c r="G23" s="162"/>
      <c r="H23" s="163" t="s">
        <v>108</v>
      </c>
      <c r="I23" s="163"/>
      <c r="J23" s="163"/>
      <c r="K23" s="163"/>
      <c r="L23" s="163"/>
      <c r="M23" s="164"/>
      <c r="N23" s="164"/>
      <c r="O23" s="164"/>
      <c r="P23" s="164"/>
      <c r="Q23" s="164"/>
      <c r="R23" s="164"/>
      <c r="S23" s="165"/>
      <c r="T23" s="166"/>
      <c r="U23" s="166"/>
      <c r="V23" s="718"/>
      <c r="W23" s="719"/>
      <c r="X23" s="720" t="s">
        <v>109</v>
      </c>
      <c r="Y23" s="721"/>
      <c r="Z23" s="722"/>
      <c r="AA23" s="722"/>
      <c r="AB23" s="723"/>
      <c r="AC23" s="724" t="str">
        <f>IF(X23="","",X23)</f>
        <v xml:space="preserve"> </v>
      </c>
      <c r="AD23" s="724"/>
      <c r="AE23" s="167"/>
      <c r="AF23" s="167"/>
      <c r="AG23" s="167"/>
      <c r="AH23" s="168"/>
      <c r="AI23" s="95"/>
    </row>
    <row r="24" spans="1:35" s="96" customFormat="1" ht="13.9" customHeight="1">
      <c r="A24" s="161" t="s">
        <v>110</v>
      </c>
      <c r="B24" s="162"/>
      <c r="C24" s="162"/>
      <c r="D24" s="162"/>
      <c r="E24" s="162"/>
      <c r="F24" s="162"/>
      <c r="G24" s="162"/>
      <c r="H24" s="164" t="s">
        <v>111</v>
      </c>
      <c r="I24" s="164"/>
      <c r="J24" s="164"/>
      <c r="K24" s="164"/>
      <c r="L24" s="164"/>
      <c r="M24" s="164"/>
      <c r="N24" s="164"/>
      <c r="O24" s="164"/>
      <c r="P24" s="164"/>
      <c r="Q24" s="164"/>
      <c r="R24" s="164"/>
      <c r="S24" s="728">
        <v>50</v>
      </c>
      <c r="T24" s="729"/>
      <c r="U24" s="729"/>
      <c r="V24" s="718" t="s">
        <v>112</v>
      </c>
      <c r="W24" s="719"/>
      <c r="X24" s="720" t="s">
        <v>113</v>
      </c>
      <c r="Y24" s="721"/>
      <c r="Z24" s="730">
        <v>200</v>
      </c>
      <c r="AA24" s="730"/>
      <c r="AB24" s="731"/>
      <c r="AC24" s="724" t="str">
        <f t="shared" ref="AC24:AC34" si="0">IF(X24="","",X24)</f>
        <v>JPY</v>
      </c>
      <c r="AD24" s="724"/>
      <c r="AE24" s="732">
        <f>IF(X24="JPY",INT(S24*Z24),ROUNDDOWN(S24*Z24,2))</f>
        <v>10000</v>
      </c>
      <c r="AF24" s="732"/>
      <c r="AG24" s="732"/>
      <c r="AH24" s="733"/>
      <c r="AI24" s="95"/>
    </row>
    <row r="25" spans="1:35" s="96" customFormat="1" ht="13.9" customHeight="1">
      <c r="A25" s="161" t="s">
        <v>114</v>
      </c>
      <c r="B25" s="162"/>
      <c r="C25" s="162"/>
      <c r="D25" s="162"/>
      <c r="E25" s="162"/>
      <c r="F25" s="162"/>
      <c r="G25" s="162"/>
      <c r="H25" s="164" t="s">
        <v>115</v>
      </c>
      <c r="I25" s="164"/>
      <c r="J25" s="164"/>
      <c r="K25" s="164"/>
      <c r="L25" s="164"/>
      <c r="M25" s="164"/>
      <c r="N25" s="164"/>
      <c r="O25" s="164"/>
      <c r="P25" s="164"/>
      <c r="Q25" s="164"/>
      <c r="R25" s="164"/>
      <c r="S25" s="728">
        <v>20</v>
      </c>
      <c r="T25" s="729"/>
      <c r="U25" s="729"/>
      <c r="V25" s="718" t="s">
        <v>112</v>
      </c>
      <c r="W25" s="719"/>
      <c r="X25" s="720" t="s">
        <v>113</v>
      </c>
      <c r="Y25" s="721"/>
      <c r="Z25" s="730">
        <v>500</v>
      </c>
      <c r="AA25" s="730"/>
      <c r="AB25" s="731"/>
      <c r="AC25" s="724" t="str">
        <f t="shared" si="0"/>
        <v>JPY</v>
      </c>
      <c r="AD25" s="724"/>
      <c r="AE25" s="732">
        <f t="shared" ref="AE25:AE34" si="1">IF(X25="JPY",INT(S25*Z25),ROUNDDOWN(S25*Z25,2))</f>
        <v>10000</v>
      </c>
      <c r="AF25" s="732"/>
      <c r="AG25" s="732"/>
      <c r="AH25" s="733"/>
      <c r="AI25" s="95"/>
    </row>
    <row r="26" spans="1:35" s="96" customFormat="1" ht="13.9" customHeight="1">
      <c r="A26" s="161" t="s">
        <v>116</v>
      </c>
      <c r="B26" s="162"/>
      <c r="C26" s="162"/>
      <c r="D26" s="162"/>
      <c r="E26" s="162"/>
      <c r="F26" s="162"/>
      <c r="G26" s="162"/>
      <c r="H26" s="164" t="s">
        <v>117</v>
      </c>
      <c r="I26" s="164"/>
      <c r="J26" s="164"/>
      <c r="K26" s="164"/>
      <c r="L26" s="164"/>
      <c r="M26" s="164"/>
      <c r="N26" s="164"/>
      <c r="O26" s="164"/>
      <c r="P26" s="164"/>
      <c r="Q26" s="164"/>
      <c r="R26" s="164"/>
      <c r="S26" s="728">
        <v>12</v>
      </c>
      <c r="T26" s="729"/>
      <c r="U26" s="729"/>
      <c r="V26" s="718" t="s">
        <v>112</v>
      </c>
      <c r="W26" s="719"/>
      <c r="X26" s="720" t="s">
        <v>113</v>
      </c>
      <c r="Y26" s="721"/>
      <c r="Z26" s="730">
        <v>600</v>
      </c>
      <c r="AA26" s="730"/>
      <c r="AB26" s="731"/>
      <c r="AC26" s="724" t="str">
        <f t="shared" si="0"/>
        <v>JPY</v>
      </c>
      <c r="AD26" s="724"/>
      <c r="AE26" s="732">
        <f t="shared" si="1"/>
        <v>7200</v>
      </c>
      <c r="AF26" s="732"/>
      <c r="AG26" s="732"/>
      <c r="AH26" s="733"/>
      <c r="AI26" s="95"/>
    </row>
    <row r="27" spans="1:35" s="96" customFormat="1" ht="13.9" customHeight="1">
      <c r="A27" s="161"/>
      <c r="B27" s="162"/>
      <c r="C27" s="162"/>
      <c r="D27" s="162"/>
      <c r="E27" s="162"/>
      <c r="F27" s="162"/>
      <c r="G27" s="162"/>
      <c r="H27" s="164" t="s">
        <v>261</v>
      </c>
      <c r="I27" s="164"/>
      <c r="J27" s="164"/>
      <c r="K27" s="164"/>
      <c r="L27" s="164"/>
      <c r="M27" s="164"/>
      <c r="N27" s="164"/>
      <c r="O27" s="164"/>
      <c r="P27" s="164"/>
      <c r="Q27" s="164"/>
      <c r="R27" s="164"/>
      <c r="S27" s="728"/>
      <c r="T27" s="729"/>
      <c r="U27" s="729"/>
      <c r="V27" s="718"/>
      <c r="W27" s="719"/>
      <c r="X27" s="720"/>
      <c r="Y27" s="721"/>
      <c r="Z27" s="730"/>
      <c r="AA27" s="730"/>
      <c r="AB27" s="731"/>
      <c r="AC27" s="724" t="str">
        <f t="shared" si="0"/>
        <v/>
      </c>
      <c r="AD27" s="724"/>
      <c r="AE27" s="732">
        <f t="shared" si="1"/>
        <v>0</v>
      </c>
      <c r="AF27" s="732"/>
      <c r="AG27" s="732"/>
      <c r="AH27" s="733"/>
      <c r="AI27" s="95"/>
    </row>
    <row r="28" spans="1:35" s="96" customFormat="1" ht="13.9" customHeight="1">
      <c r="A28" s="161"/>
      <c r="B28" s="162"/>
      <c r="C28" s="162"/>
      <c r="D28" s="162"/>
      <c r="E28" s="162"/>
      <c r="F28" s="162"/>
      <c r="G28" s="162"/>
      <c r="H28" s="164"/>
      <c r="I28" s="164"/>
      <c r="J28" s="164"/>
      <c r="K28" s="164"/>
      <c r="L28" s="164"/>
      <c r="M28" s="164"/>
      <c r="N28" s="164"/>
      <c r="O28" s="164"/>
      <c r="P28" s="164"/>
      <c r="Q28" s="164"/>
      <c r="R28" s="164"/>
      <c r="S28" s="169"/>
      <c r="T28" s="170"/>
      <c r="U28" s="170"/>
      <c r="V28" s="718"/>
      <c r="W28" s="719"/>
      <c r="X28" s="720"/>
      <c r="Y28" s="721"/>
      <c r="Z28" s="171"/>
      <c r="AA28" s="171"/>
      <c r="AB28" s="172"/>
      <c r="AC28" s="724" t="str">
        <f t="shared" si="0"/>
        <v/>
      </c>
      <c r="AD28" s="724"/>
      <c r="AE28" s="732">
        <f t="shared" si="1"/>
        <v>0</v>
      </c>
      <c r="AF28" s="732"/>
      <c r="AG28" s="732"/>
      <c r="AH28" s="733"/>
      <c r="AI28" s="95"/>
    </row>
    <row r="29" spans="1:35" s="96" customFormat="1" ht="13.9" customHeight="1">
      <c r="A29" s="161"/>
      <c r="B29" s="162"/>
      <c r="C29" s="162"/>
      <c r="D29" s="162"/>
      <c r="E29" s="162"/>
      <c r="F29" s="162"/>
      <c r="G29" s="162"/>
      <c r="H29" s="164"/>
      <c r="I29" s="164"/>
      <c r="J29" s="164"/>
      <c r="K29" s="164"/>
      <c r="L29" s="164"/>
      <c r="M29" s="164"/>
      <c r="N29" s="164"/>
      <c r="O29" s="164"/>
      <c r="P29" s="164"/>
      <c r="Q29" s="164"/>
      <c r="R29" s="164"/>
      <c r="S29" s="169"/>
      <c r="T29" s="170"/>
      <c r="U29" s="170"/>
      <c r="V29" s="718"/>
      <c r="W29" s="719"/>
      <c r="X29" s="720"/>
      <c r="Y29" s="721"/>
      <c r="Z29" s="171"/>
      <c r="AA29" s="171"/>
      <c r="AB29" s="172"/>
      <c r="AC29" s="724" t="str">
        <f t="shared" si="0"/>
        <v/>
      </c>
      <c r="AD29" s="724"/>
      <c r="AE29" s="732">
        <f t="shared" si="1"/>
        <v>0</v>
      </c>
      <c r="AF29" s="732"/>
      <c r="AG29" s="732"/>
      <c r="AH29" s="733"/>
      <c r="AI29" s="95"/>
    </row>
    <row r="30" spans="1:35" s="96" customFormat="1" ht="13.9" customHeight="1">
      <c r="A30" s="161"/>
      <c r="B30" s="162"/>
      <c r="C30" s="162"/>
      <c r="D30" s="162"/>
      <c r="E30" s="162"/>
      <c r="F30" s="162"/>
      <c r="G30" s="162"/>
      <c r="H30" s="164"/>
      <c r="I30" s="164"/>
      <c r="J30" s="164"/>
      <c r="K30" s="164"/>
      <c r="L30" s="164"/>
      <c r="M30" s="164"/>
      <c r="N30" s="164"/>
      <c r="O30" s="164"/>
      <c r="P30" s="164"/>
      <c r="Q30" s="164"/>
      <c r="R30" s="164"/>
      <c r="S30" s="728"/>
      <c r="T30" s="729"/>
      <c r="U30" s="729"/>
      <c r="V30" s="718"/>
      <c r="W30" s="719"/>
      <c r="X30" s="720"/>
      <c r="Y30" s="721"/>
      <c r="Z30" s="730"/>
      <c r="AA30" s="730"/>
      <c r="AB30" s="731"/>
      <c r="AC30" s="724" t="str">
        <f t="shared" si="0"/>
        <v/>
      </c>
      <c r="AD30" s="724"/>
      <c r="AE30" s="732">
        <f t="shared" si="1"/>
        <v>0</v>
      </c>
      <c r="AF30" s="732"/>
      <c r="AG30" s="732"/>
      <c r="AH30" s="733"/>
      <c r="AI30" s="95"/>
    </row>
    <row r="31" spans="1:35" s="96" customFormat="1" ht="13.9" customHeight="1">
      <c r="A31" s="161"/>
      <c r="B31" s="162"/>
      <c r="C31" s="162"/>
      <c r="D31" s="162"/>
      <c r="E31" s="162"/>
      <c r="F31" s="162"/>
      <c r="G31" s="162"/>
      <c r="H31" s="164"/>
      <c r="I31" s="164"/>
      <c r="J31" s="164"/>
      <c r="K31" s="164"/>
      <c r="L31" s="164"/>
      <c r="M31" s="164"/>
      <c r="N31" s="164"/>
      <c r="O31" s="164"/>
      <c r="P31" s="164"/>
      <c r="Q31" s="164"/>
      <c r="R31" s="164"/>
      <c r="S31" s="728"/>
      <c r="T31" s="729"/>
      <c r="U31" s="729"/>
      <c r="V31" s="718"/>
      <c r="W31" s="719"/>
      <c r="X31" s="720"/>
      <c r="Y31" s="721"/>
      <c r="Z31" s="730"/>
      <c r="AA31" s="730"/>
      <c r="AB31" s="731"/>
      <c r="AC31" s="724" t="str">
        <f t="shared" si="0"/>
        <v/>
      </c>
      <c r="AD31" s="724"/>
      <c r="AE31" s="732">
        <f t="shared" si="1"/>
        <v>0</v>
      </c>
      <c r="AF31" s="732"/>
      <c r="AG31" s="732"/>
      <c r="AH31" s="733"/>
      <c r="AI31" s="95"/>
    </row>
    <row r="32" spans="1:35" s="96" customFormat="1" ht="13.9" customHeight="1">
      <c r="A32" s="161"/>
      <c r="B32" s="162"/>
      <c r="C32" s="162"/>
      <c r="D32" s="162"/>
      <c r="E32" s="162"/>
      <c r="F32" s="162"/>
      <c r="G32" s="162"/>
      <c r="H32" s="164"/>
      <c r="I32" s="164"/>
      <c r="J32" s="164"/>
      <c r="K32" s="164"/>
      <c r="L32" s="164"/>
      <c r="M32" s="164"/>
      <c r="N32" s="164"/>
      <c r="O32" s="164"/>
      <c r="P32" s="164"/>
      <c r="Q32" s="164"/>
      <c r="R32" s="164"/>
      <c r="S32" s="728"/>
      <c r="T32" s="729"/>
      <c r="U32" s="729"/>
      <c r="V32" s="718"/>
      <c r="W32" s="719"/>
      <c r="X32" s="720"/>
      <c r="Y32" s="721"/>
      <c r="Z32" s="730"/>
      <c r="AA32" s="730"/>
      <c r="AB32" s="731"/>
      <c r="AC32" s="724" t="str">
        <f t="shared" si="0"/>
        <v/>
      </c>
      <c r="AD32" s="724"/>
      <c r="AE32" s="732">
        <f t="shared" si="1"/>
        <v>0</v>
      </c>
      <c r="AF32" s="732"/>
      <c r="AG32" s="732"/>
      <c r="AH32" s="733"/>
      <c r="AI32" s="95"/>
    </row>
    <row r="33" spans="1:35" s="96" customFormat="1" ht="13.9" customHeight="1">
      <c r="A33" s="161"/>
      <c r="B33" s="162"/>
      <c r="C33" s="162"/>
      <c r="D33" s="162"/>
      <c r="E33" s="162"/>
      <c r="F33" s="162"/>
      <c r="G33" s="162"/>
      <c r="H33" s="164"/>
      <c r="I33" s="164"/>
      <c r="J33" s="164"/>
      <c r="K33" s="164"/>
      <c r="L33" s="164"/>
      <c r="M33" s="164"/>
      <c r="N33" s="164"/>
      <c r="O33" s="164"/>
      <c r="P33" s="164"/>
      <c r="Q33" s="164"/>
      <c r="R33" s="164"/>
      <c r="S33" s="728"/>
      <c r="T33" s="729"/>
      <c r="U33" s="729"/>
      <c r="V33" s="718"/>
      <c r="W33" s="719"/>
      <c r="X33" s="720"/>
      <c r="Y33" s="721"/>
      <c r="Z33" s="730"/>
      <c r="AA33" s="730"/>
      <c r="AB33" s="731"/>
      <c r="AC33" s="724" t="str">
        <f t="shared" si="0"/>
        <v/>
      </c>
      <c r="AD33" s="724"/>
      <c r="AE33" s="732">
        <f t="shared" si="1"/>
        <v>0</v>
      </c>
      <c r="AF33" s="732"/>
      <c r="AG33" s="732"/>
      <c r="AH33" s="733"/>
      <c r="AI33" s="95"/>
    </row>
    <row r="34" spans="1:35" s="96" customFormat="1" ht="13.9" customHeight="1">
      <c r="A34" s="161"/>
      <c r="B34" s="162"/>
      <c r="C34" s="162"/>
      <c r="D34" s="162"/>
      <c r="E34" s="162"/>
      <c r="F34" s="162"/>
      <c r="G34" s="162"/>
      <c r="H34" s="164"/>
      <c r="I34" s="164"/>
      <c r="J34" s="164"/>
      <c r="K34" s="164"/>
      <c r="L34" s="164"/>
      <c r="M34" s="164"/>
      <c r="N34" s="164"/>
      <c r="O34" s="164"/>
      <c r="P34" s="164"/>
      <c r="Q34" s="164"/>
      <c r="R34" s="164"/>
      <c r="S34" s="728"/>
      <c r="T34" s="729"/>
      <c r="U34" s="729"/>
      <c r="V34" s="718"/>
      <c r="W34" s="719"/>
      <c r="X34" s="720"/>
      <c r="Y34" s="721"/>
      <c r="Z34" s="730"/>
      <c r="AA34" s="730"/>
      <c r="AB34" s="731"/>
      <c r="AC34" s="724" t="str">
        <f t="shared" si="0"/>
        <v/>
      </c>
      <c r="AD34" s="724"/>
      <c r="AE34" s="732">
        <f t="shared" si="1"/>
        <v>0</v>
      </c>
      <c r="AF34" s="732"/>
      <c r="AG34" s="732"/>
      <c r="AH34" s="733"/>
      <c r="AI34" s="95"/>
    </row>
    <row r="35" spans="1:35" s="96" customFormat="1" ht="13.9" customHeight="1">
      <c r="A35" s="173" t="s">
        <v>118</v>
      </c>
      <c r="B35" s="174"/>
      <c r="C35" s="174"/>
      <c r="D35" s="174"/>
      <c r="E35" s="174"/>
      <c r="F35" s="174"/>
      <c r="G35" s="174"/>
      <c r="H35" s="174"/>
      <c r="I35" s="174"/>
      <c r="J35" s="174"/>
      <c r="K35" s="174"/>
      <c r="L35" s="174"/>
      <c r="M35" s="174"/>
      <c r="N35" s="174"/>
      <c r="O35" s="174"/>
      <c r="P35" s="174"/>
      <c r="Q35" s="174"/>
      <c r="R35" s="174"/>
      <c r="S35" s="749">
        <f>SUM(S24:U34)</f>
        <v>82</v>
      </c>
      <c r="T35" s="750"/>
      <c r="U35" s="750"/>
      <c r="V35" s="751" t="s">
        <v>112</v>
      </c>
      <c r="W35" s="752"/>
      <c r="X35" s="753"/>
      <c r="Y35" s="361"/>
      <c r="Z35" s="362"/>
      <c r="AA35" s="362"/>
      <c r="AB35" s="363"/>
      <c r="AC35" s="754" t="str">
        <f>AC24</f>
        <v>JPY</v>
      </c>
      <c r="AD35" s="754"/>
      <c r="AE35" s="755">
        <f>SUM(AE24:AH34)</f>
        <v>27200</v>
      </c>
      <c r="AF35" s="755"/>
      <c r="AG35" s="755"/>
      <c r="AH35" s="756"/>
      <c r="AI35" s="95"/>
    </row>
    <row r="36" spans="1:35" s="96" customFormat="1" ht="13.9" customHeight="1">
      <c r="A36" s="142"/>
      <c r="B36" s="142"/>
      <c r="C36" s="142"/>
      <c r="D36" s="142"/>
      <c r="E36" s="142"/>
      <c r="F36" s="142"/>
      <c r="G36" s="142"/>
      <c r="H36" s="142"/>
      <c r="I36" s="142"/>
      <c r="J36" s="142"/>
      <c r="K36" s="142"/>
      <c r="L36" s="142"/>
      <c r="M36" s="142"/>
      <c r="N36" s="142"/>
      <c r="O36" s="142"/>
      <c r="P36" s="142"/>
      <c r="Q36" s="142"/>
      <c r="R36" s="142"/>
      <c r="S36" s="142"/>
      <c r="T36" s="142"/>
      <c r="U36" s="142"/>
      <c r="V36" s="175"/>
      <c r="W36" s="142"/>
      <c r="X36" s="142"/>
      <c r="Y36" s="142"/>
      <c r="Z36" s="142"/>
      <c r="AA36" s="142"/>
      <c r="AB36" s="142"/>
      <c r="AC36" s="142"/>
      <c r="AD36" s="142"/>
      <c r="AE36" s="142"/>
      <c r="AF36" s="142"/>
      <c r="AG36" s="142"/>
      <c r="AH36" s="142"/>
      <c r="AI36" s="95"/>
    </row>
    <row r="37" spans="1:35" s="105" customFormat="1" ht="22.15" customHeight="1">
      <c r="A37" s="734" t="s">
        <v>119</v>
      </c>
      <c r="B37" s="735"/>
      <c r="C37" s="735"/>
      <c r="D37" s="736" t="s">
        <v>120</v>
      </c>
      <c r="E37" s="737"/>
      <c r="F37" s="737"/>
      <c r="G37" s="737"/>
      <c r="H37" s="737"/>
      <c r="I37" s="737"/>
      <c r="J37" s="737"/>
      <c r="K37" s="737"/>
      <c r="L37" s="737"/>
      <c r="M37" s="737"/>
      <c r="N37" s="738"/>
      <c r="O37" s="739" t="s">
        <v>121</v>
      </c>
      <c r="P37" s="739"/>
      <c r="Q37" s="739"/>
      <c r="R37" s="739"/>
      <c r="S37" s="739"/>
      <c r="T37" s="740" t="s">
        <v>122</v>
      </c>
      <c r="U37" s="741"/>
      <c r="V37" s="741"/>
      <c r="W37" s="741"/>
      <c r="X37" s="742"/>
      <c r="Y37" s="743" t="s">
        <v>123</v>
      </c>
      <c r="Z37" s="744"/>
      <c r="AA37" s="744"/>
      <c r="AB37" s="744"/>
      <c r="AC37" s="745"/>
      <c r="AD37" s="746" t="s">
        <v>124</v>
      </c>
      <c r="AE37" s="747"/>
      <c r="AF37" s="747"/>
      <c r="AG37" s="747"/>
      <c r="AH37" s="748"/>
      <c r="AI37" s="104"/>
    </row>
    <row r="38" spans="1:35" s="96" customFormat="1" ht="13.9" customHeight="1">
      <c r="A38" s="759">
        <v>1</v>
      </c>
      <c r="B38" s="760"/>
      <c r="C38" s="760"/>
      <c r="D38" s="176" t="s">
        <v>111</v>
      </c>
      <c r="E38" s="164"/>
      <c r="F38" s="164"/>
      <c r="G38" s="164"/>
      <c r="H38" s="164"/>
      <c r="I38" s="164"/>
      <c r="J38" s="164"/>
      <c r="K38" s="164"/>
      <c r="L38" s="164"/>
      <c r="M38" s="164"/>
      <c r="N38" s="177"/>
      <c r="O38" s="769">
        <v>25</v>
      </c>
      <c r="P38" s="769"/>
      <c r="Q38" s="769"/>
      <c r="R38" s="762" t="s">
        <v>112</v>
      </c>
      <c r="S38" s="762"/>
      <c r="T38" s="763">
        <v>20</v>
      </c>
      <c r="U38" s="764"/>
      <c r="V38" s="764"/>
      <c r="W38" s="765" t="s">
        <v>125</v>
      </c>
      <c r="X38" s="766"/>
      <c r="Y38" s="767">
        <v>22</v>
      </c>
      <c r="Z38" s="768"/>
      <c r="AA38" s="768"/>
      <c r="AB38" s="757" t="s">
        <v>125</v>
      </c>
      <c r="AC38" s="758"/>
      <c r="AD38" s="178">
        <v>50</v>
      </c>
      <c r="AE38" s="179" t="s">
        <v>126</v>
      </c>
      <c r="AF38" s="178">
        <v>50</v>
      </c>
      <c r="AG38" s="179" t="s">
        <v>126</v>
      </c>
      <c r="AH38" s="180">
        <v>40</v>
      </c>
      <c r="AI38" s="106">
        <f>AD38*AF38*AH38</f>
        <v>100000</v>
      </c>
    </row>
    <row r="39" spans="1:35" s="96" customFormat="1" ht="13.9" customHeight="1">
      <c r="A39" s="759"/>
      <c r="B39" s="760"/>
      <c r="C39" s="760"/>
      <c r="D39" s="176" t="s">
        <v>115</v>
      </c>
      <c r="E39" s="164"/>
      <c r="F39" s="164"/>
      <c r="G39" s="164"/>
      <c r="H39" s="164"/>
      <c r="I39" s="164"/>
      <c r="J39" s="164"/>
      <c r="K39" s="164"/>
      <c r="L39" s="164"/>
      <c r="M39" s="164"/>
      <c r="N39" s="177"/>
      <c r="O39" s="761">
        <v>10</v>
      </c>
      <c r="P39" s="761"/>
      <c r="Q39" s="761"/>
      <c r="R39" s="762" t="s">
        <v>112</v>
      </c>
      <c r="S39" s="762"/>
      <c r="T39" s="763"/>
      <c r="U39" s="764"/>
      <c r="V39" s="764"/>
      <c r="W39" s="765" t="s">
        <v>126</v>
      </c>
      <c r="X39" s="766"/>
      <c r="Y39" s="767"/>
      <c r="Z39" s="768"/>
      <c r="AA39" s="768"/>
      <c r="AB39" s="757" t="s">
        <v>126</v>
      </c>
      <c r="AC39" s="758"/>
      <c r="AD39" s="178"/>
      <c r="AE39" s="179"/>
      <c r="AF39" s="178"/>
      <c r="AG39" s="179"/>
      <c r="AH39" s="180"/>
      <c r="AI39" s="106">
        <f t="shared" ref="AI39:AI49" si="2">AD39*AF39*AH39</f>
        <v>0</v>
      </c>
    </row>
    <row r="40" spans="1:35" s="96" customFormat="1" ht="13.9" customHeight="1">
      <c r="A40" s="759">
        <v>2</v>
      </c>
      <c r="B40" s="760"/>
      <c r="C40" s="760"/>
      <c r="D40" s="176" t="s">
        <v>111</v>
      </c>
      <c r="E40" s="164"/>
      <c r="F40" s="164"/>
      <c r="G40" s="164"/>
      <c r="H40" s="164"/>
      <c r="I40" s="164"/>
      <c r="J40" s="164"/>
      <c r="K40" s="164"/>
      <c r="L40" s="164"/>
      <c r="M40" s="164"/>
      <c r="N40" s="177"/>
      <c r="O40" s="761">
        <v>25</v>
      </c>
      <c r="P40" s="761"/>
      <c r="Q40" s="761"/>
      <c r="R40" s="762" t="s">
        <v>112</v>
      </c>
      <c r="S40" s="762"/>
      <c r="T40" s="763">
        <v>20</v>
      </c>
      <c r="U40" s="764"/>
      <c r="V40" s="764"/>
      <c r="W40" s="765" t="s">
        <v>125</v>
      </c>
      <c r="X40" s="766"/>
      <c r="Y40" s="767">
        <v>22</v>
      </c>
      <c r="Z40" s="768"/>
      <c r="AA40" s="768"/>
      <c r="AB40" s="757" t="s">
        <v>125</v>
      </c>
      <c r="AC40" s="758"/>
      <c r="AD40" s="178">
        <v>50</v>
      </c>
      <c r="AE40" s="179" t="s">
        <v>126</v>
      </c>
      <c r="AF40" s="178">
        <v>50</v>
      </c>
      <c r="AG40" s="179" t="s">
        <v>126</v>
      </c>
      <c r="AH40" s="180">
        <v>40</v>
      </c>
      <c r="AI40" s="106">
        <f t="shared" si="2"/>
        <v>100000</v>
      </c>
    </row>
    <row r="41" spans="1:35" s="96" customFormat="1" ht="13.9" customHeight="1">
      <c r="A41" s="759"/>
      <c r="B41" s="760"/>
      <c r="C41" s="760"/>
      <c r="D41" s="176" t="s">
        <v>115</v>
      </c>
      <c r="E41" s="164"/>
      <c r="F41" s="164"/>
      <c r="G41" s="164"/>
      <c r="H41" s="164"/>
      <c r="I41" s="164"/>
      <c r="J41" s="164"/>
      <c r="K41" s="164"/>
      <c r="L41" s="164"/>
      <c r="M41" s="164"/>
      <c r="N41" s="177"/>
      <c r="O41" s="761">
        <v>10</v>
      </c>
      <c r="P41" s="761"/>
      <c r="Q41" s="761"/>
      <c r="R41" s="762" t="s">
        <v>112</v>
      </c>
      <c r="S41" s="762"/>
      <c r="T41" s="763"/>
      <c r="U41" s="764"/>
      <c r="V41" s="764"/>
      <c r="W41" s="765" t="s">
        <v>126</v>
      </c>
      <c r="X41" s="766"/>
      <c r="Y41" s="767"/>
      <c r="Z41" s="768"/>
      <c r="AA41" s="768"/>
      <c r="AB41" s="757" t="s">
        <v>126</v>
      </c>
      <c r="AC41" s="758"/>
      <c r="AD41" s="178"/>
      <c r="AE41" s="179"/>
      <c r="AF41" s="178"/>
      <c r="AG41" s="179"/>
      <c r="AH41" s="180"/>
      <c r="AI41" s="106">
        <f t="shared" si="2"/>
        <v>0</v>
      </c>
    </row>
    <row r="42" spans="1:35" s="96" customFormat="1" ht="13.9" customHeight="1">
      <c r="A42" s="759">
        <v>3</v>
      </c>
      <c r="B42" s="760"/>
      <c r="C42" s="760"/>
      <c r="D42" s="176" t="s">
        <v>117</v>
      </c>
      <c r="E42" s="164"/>
      <c r="F42" s="164"/>
      <c r="G42" s="164"/>
      <c r="H42" s="164"/>
      <c r="I42" s="164"/>
      <c r="J42" s="164"/>
      <c r="K42" s="164"/>
      <c r="L42" s="164"/>
      <c r="M42" s="164"/>
      <c r="N42" s="177"/>
      <c r="O42" s="761">
        <v>12</v>
      </c>
      <c r="P42" s="761"/>
      <c r="Q42" s="761"/>
      <c r="R42" s="762" t="s">
        <v>112</v>
      </c>
      <c r="S42" s="762"/>
      <c r="T42" s="763">
        <v>50</v>
      </c>
      <c r="U42" s="764"/>
      <c r="V42" s="764"/>
      <c r="W42" s="765" t="s">
        <v>125</v>
      </c>
      <c r="X42" s="766"/>
      <c r="Y42" s="767">
        <v>53</v>
      </c>
      <c r="Z42" s="768"/>
      <c r="AA42" s="768"/>
      <c r="AB42" s="757" t="s">
        <v>125</v>
      </c>
      <c r="AC42" s="758"/>
      <c r="AD42" s="178">
        <v>50</v>
      </c>
      <c r="AE42" s="179" t="s">
        <v>126</v>
      </c>
      <c r="AF42" s="178">
        <v>50</v>
      </c>
      <c r="AG42" s="179"/>
      <c r="AH42" s="180">
        <v>80</v>
      </c>
      <c r="AI42" s="106">
        <f t="shared" si="2"/>
        <v>200000</v>
      </c>
    </row>
    <row r="43" spans="1:35" s="96" customFormat="1" ht="13.9" customHeight="1">
      <c r="A43" s="759"/>
      <c r="B43" s="760"/>
      <c r="C43" s="760"/>
      <c r="D43" s="176"/>
      <c r="E43" s="164"/>
      <c r="F43" s="164"/>
      <c r="G43" s="164"/>
      <c r="H43" s="164"/>
      <c r="I43" s="164"/>
      <c r="J43" s="164"/>
      <c r="K43" s="164"/>
      <c r="L43" s="164"/>
      <c r="M43" s="164"/>
      <c r="N43" s="177"/>
      <c r="O43" s="761"/>
      <c r="P43" s="761"/>
      <c r="Q43" s="761"/>
      <c r="R43" s="762"/>
      <c r="S43" s="762"/>
      <c r="T43" s="763"/>
      <c r="U43" s="764"/>
      <c r="V43" s="764"/>
      <c r="W43" s="765" t="s">
        <v>126</v>
      </c>
      <c r="X43" s="766"/>
      <c r="Y43" s="767"/>
      <c r="Z43" s="768"/>
      <c r="AA43" s="768"/>
      <c r="AB43" s="757"/>
      <c r="AC43" s="758"/>
      <c r="AD43" s="178"/>
      <c r="AE43" s="179"/>
      <c r="AF43" s="178"/>
      <c r="AG43" s="179"/>
      <c r="AH43" s="180"/>
      <c r="AI43" s="106">
        <f t="shared" si="2"/>
        <v>0</v>
      </c>
    </row>
    <row r="44" spans="1:35" s="96" customFormat="1" ht="13.9" customHeight="1">
      <c r="A44" s="759"/>
      <c r="B44" s="760"/>
      <c r="C44" s="760"/>
      <c r="D44" s="176"/>
      <c r="E44" s="164"/>
      <c r="F44" s="164"/>
      <c r="G44" s="164"/>
      <c r="H44" s="164"/>
      <c r="I44" s="164"/>
      <c r="J44" s="164"/>
      <c r="K44" s="164"/>
      <c r="L44" s="164"/>
      <c r="M44" s="164"/>
      <c r="N44" s="177"/>
      <c r="O44" s="761"/>
      <c r="P44" s="761"/>
      <c r="Q44" s="761"/>
      <c r="R44" s="762"/>
      <c r="S44" s="762"/>
      <c r="T44" s="763"/>
      <c r="U44" s="764"/>
      <c r="V44" s="764"/>
      <c r="W44" s="765"/>
      <c r="X44" s="766"/>
      <c r="Y44" s="767"/>
      <c r="Z44" s="768"/>
      <c r="AA44" s="768"/>
      <c r="AB44" s="757"/>
      <c r="AC44" s="758"/>
      <c r="AD44" s="178"/>
      <c r="AE44" s="179"/>
      <c r="AF44" s="178"/>
      <c r="AG44" s="179"/>
      <c r="AH44" s="180"/>
      <c r="AI44" s="106">
        <f t="shared" si="2"/>
        <v>0</v>
      </c>
    </row>
    <row r="45" spans="1:35" s="96" customFormat="1" ht="13.9" customHeight="1">
      <c r="A45" s="181"/>
      <c r="B45" s="182"/>
      <c r="C45" s="182"/>
      <c r="D45" s="176"/>
      <c r="E45" s="164"/>
      <c r="F45" s="164"/>
      <c r="G45" s="164"/>
      <c r="H45" s="164"/>
      <c r="I45" s="164"/>
      <c r="J45" s="164"/>
      <c r="K45" s="164"/>
      <c r="L45" s="164"/>
      <c r="M45" s="164"/>
      <c r="N45" s="177"/>
      <c r="O45" s="761"/>
      <c r="P45" s="761"/>
      <c r="Q45" s="761"/>
      <c r="R45" s="762"/>
      <c r="S45" s="762"/>
      <c r="T45" s="183"/>
      <c r="U45" s="184"/>
      <c r="V45" s="184"/>
      <c r="W45" s="765"/>
      <c r="X45" s="766"/>
      <c r="Y45" s="185"/>
      <c r="Z45" s="186"/>
      <c r="AA45" s="186"/>
      <c r="AB45" s="757"/>
      <c r="AC45" s="758"/>
      <c r="AD45" s="178"/>
      <c r="AE45" s="179"/>
      <c r="AF45" s="178"/>
      <c r="AG45" s="179"/>
      <c r="AH45" s="180"/>
      <c r="AI45" s="106"/>
    </row>
    <row r="46" spans="1:35" s="96" customFormat="1" ht="13.9" customHeight="1">
      <c r="A46" s="181"/>
      <c r="B46" s="182"/>
      <c r="C46" s="182"/>
      <c r="D46" s="176"/>
      <c r="E46" s="164"/>
      <c r="F46" s="164"/>
      <c r="G46" s="164"/>
      <c r="H46" s="164"/>
      <c r="I46" s="164"/>
      <c r="J46" s="164"/>
      <c r="K46" s="164"/>
      <c r="L46" s="164"/>
      <c r="M46" s="164"/>
      <c r="N46" s="177"/>
      <c r="O46" s="761"/>
      <c r="P46" s="761"/>
      <c r="Q46" s="761"/>
      <c r="R46" s="762"/>
      <c r="S46" s="762"/>
      <c r="T46" s="183"/>
      <c r="U46" s="184"/>
      <c r="V46" s="184"/>
      <c r="W46" s="765"/>
      <c r="X46" s="766"/>
      <c r="Y46" s="185"/>
      <c r="Z46" s="186"/>
      <c r="AA46" s="186"/>
      <c r="AB46" s="757"/>
      <c r="AC46" s="758"/>
      <c r="AD46" s="178"/>
      <c r="AE46" s="179"/>
      <c r="AF46" s="178"/>
      <c r="AG46" s="179"/>
      <c r="AH46" s="180"/>
      <c r="AI46" s="106"/>
    </row>
    <row r="47" spans="1:35" s="96" customFormat="1" ht="13.9" customHeight="1">
      <c r="A47" s="161"/>
      <c r="B47" s="162"/>
      <c r="C47" s="162"/>
      <c r="D47" s="176"/>
      <c r="E47" s="164"/>
      <c r="F47" s="164"/>
      <c r="G47" s="164"/>
      <c r="H47" s="164"/>
      <c r="I47" s="164"/>
      <c r="J47" s="164"/>
      <c r="K47" s="164"/>
      <c r="L47" s="164"/>
      <c r="M47" s="164"/>
      <c r="N47" s="177"/>
      <c r="O47" s="761"/>
      <c r="P47" s="761"/>
      <c r="Q47" s="761"/>
      <c r="R47" s="762"/>
      <c r="S47" s="762"/>
      <c r="T47" s="763"/>
      <c r="U47" s="764"/>
      <c r="V47" s="764"/>
      <c r="W47" s="765"/>
      <c r="X47" s="766"/>
      <c r="Y47" s="767"/>
      <c r="Z47" s="768"/>
      <c r="AA47" s="768"/>
      <c r="AB47" s="757"/>
      <c r="AC47" s="758"/>
      <c r="AD47" s="178"/>
      <c r="AE47" s="179"/>
      <c r="AF47" s="178"/>
      <c r="AG47" s="179"/>
      <c r="AH47" s="180"/>
      <c r="AI47" s="106">
        <f t="shared" si="2"/>
        <v>0</v>
      </c>
    </row>
    <row r="48" spans="1:35" s="96" customFormat="1" ht="13.9" customHeight="1">
      <c r="A48" s="161"/>
      <c r="B48" s="162"/>
      <c r="C48" s="162"/>
      <c r="D48" s="176"/>
      <c r="E48" s="164"/>
      <c r="F48" s="164"/>
      <c r="G48" s="164"/>
      <c r="H48" s="164"/>
      <c r="I48" s="164"/>
      <c r="J48" s="164"/>
      <c r="K48" s="164"/>
      <c r="L48" s="164"/>
      <c r="M48" s="164"/>
      <c r="N48" s="177"/>
      <c r="O48" s="761"/>
      <c r="P48" s="761"/>
      <c r="Q48" s="761"/>
      <c r="R48" s="762"/>
      <c r="S48" s="762"/>
      <c r="T48" s="763"/>
      <c r="U48" s="764"/>
      <c r="V48" s="764"/>
      <c r="W48" s="765"/>
      <c r="X48" s="766"/>
      <c r="Y48" s="767"/>
      <c r="Z48" s="768"/>
      <c r="AA48" s="768"/>
      <c r="AB48" s="757"/>
      <c r="AC48" s="758"/>
      <c r="AD48" s="178"/>
      <c r="AE48" s="179"/>
      <c r="AF48" s="178"/>
      <c r="AG48" s="179"/>
      <c r="AH48" s="180"/>
      <c r="AI48" s="106">
        <f t="shared" si="2"/>
        <v>0</v>
      </c>
    </row>
    <row r="49" spans="1:40" s="96" customFormat="1" ht="13.9" customHeight="1">
      <c r="A49" s="161"/>
      <c r="B49" s="162"/>
      <c r="C49" s="162"/>
      <c r="D49" s="187"/>
      <c r="E49" s="188"/>
      <c r="F49" s="188"/>
      <c r="G49" s="188"/>
      <c r="H49" s="188"/>
      <c r="I49" s="188"/>
      <c r="J49" s="188"/>
      <c r="K49" s="188"/>
      <c r="L49" s="188"/>
      <c r="M49" s="188"/>
      <c r="N49" s="189"/>
      <c r="O49" s="761"/>
      <c r="P49" s="761"/>
      <c r="Q49" s="761"/>
      <c r="R49" s="762"/>
      <c r="S49" s="762"/>
      <c r="T49" s="763"/>
      <c r="U49" s="764"/>
      <c r="V49" s="764"/>
      <c r="W49" s="765"/>
      <c r="X49" s="766"/>
      <c r="Y49" s="767"/>
      <c r="Z49" s="768"/>
      <c r="AA49" s="768"/>
      <c r="AB49" s="757"/>
      <c r="AC49" s="758"/>
      <c r="AD49" s="178"/>
      <c r="AE49" s="179"/>
      <c r="AF49" s="178"/>
      <c r="AG49" s="179"/>
      <c r="AH49" s="180"/>
      <c r="AI49" s="106">
        <f t="shared" si="2"/>
        <v>0</v>
      </c>
    </row>
    <row r="50" spans="1:40" s="96" customFormat="1" ht="13.9" customHeight="1">
      <c r="A50" s="173" t="s">
        <v>118</v>
      </c>
      <c r="B50" s="174"/>
      <c r="C50" s="174"/>
      <c r="D50" s="190" t="s">
        <v>127</v>
      </c>
      <c r="E50" s="190"/>
      <c r="F50" s="190"/>
      <c r="G50" s="190"/>
      <c r="H50" s="190"/>
      <c r="I50" s="190"/>
      <c r="J50" s="190"/>
      <c r="K50" s="190"/>
      <c r="L50" s="190"/>
      <c r="M50" s="190"/>
      <c r="N50" s="190"/>
      <c r="O50" s="777">
        <f>SUM(O38:Q49)</f>
        <v>82</v>
      </c>
      <c r="P50" s="778"/>
      <c r="Q50" s="778"/>
      <c r="R50" s="779" t="s">
        <v>112</v>
      </c>
      <c r="S50" s="779"/>
      <c r="T50" s="780">
        <f>SUM(T38:V49)</f>
        <v>90</v>
      </c>
      <c r="U50" s="781"/>
      <c r="V50" s="781"/>
      <c r="W50" s="782" t="s">
        <v>128</v>
      </c>
      <c r="X50" s="783"/>
      <c r="Y50" s="784">
        <f>SUM(Y38:AA49)</f>
        <v>97</v>
      </c>
      <c r="Z50" s="785"/>
      <c r="AA50" s="785"/>
      <c r="AB50" s="786" t="s">
        <v>125</v>
      </c>
      <c r="AC50" s="787"/>
      <c r="AD50" s="776">
        <f>SUM(AI38:AI48)/1000000</f>
        <v>0.4</v>
      </c>
      <c r="AE50" s="776"/>
      <c r="AF50" s="776"/>
      <c r="AG50" s="776"/>
      <c r="AH50" s="191" t="s">
        <v>129</v>
      </c>
      <c r="AI50" s="95"/>
    </row>
    <row r="51" spans="1:40" s="96" customFormat="1" ht="13.9" customHeight="1">
      <c r="A51" s="142"/>
      <c r="B51" s="142"/>
      <c r="C51" s="142"/>
      <c r="D51" s="142"/>
      <c r="E51" s="142"/>
      <c r="F51" s="142"/>
      <c r="G51" s="142"/>
      <c r="H51" s="142"/>
      <c r="I51" s="142"/>
      <c r="J51" s="142"/>
      <c r="K51" s="142"/>
      <c r="L51" s="142"/>
      <c r="M51" s="142"/>
      <c r="N51" s="142"/>
      <c r="O51" s="192" t="str">
        <f>IF(S35=O50,"","個数合計に間違いはありませんか？")</f>
        <v/>
      </c>
      <c r="P51" s="192"/>
      <c r="Q51" s="192"/>
      <c r="R51" s="192"/>
      <c r="S51" s="192"/>
      <c r="T51" s="193"/>
      <c r="U51" s="193"/>
      <c r="V51" s="193"/>
      <c r="W51" s="192"/>
      <c r="X51" s="192"/>
      <c r="Y51" s="386"/>
      <c r="Z51" s="386"/>
      <c r="AA51" s="386"/>
      <c r="AB51" s="387"/>
      <c r="AC51" s="387"/>
      <c r="AD51" s="194"/>
      <c r="AE51" s="194"/>
      <c r="AF51" s="194"/>
      <c r="AG51" s="194"/>
      <c r="AH51" s="195"/>
      <c r="AI51" s="95"/>
    </row>
    <row r="52" spans="1:40" s="100" customFormat="1" ht="12" customHeight="1">
      <c r="A52" s="196" t="s">
        <v>140</v>
      </c>
      <c r="B52" s="197"/>
      <c r="C52" s="197"/>
      <c r="D52" s="197"/>
      <c r="E52" s="197"/>
      <c r="F52" s="197"/>
      <c r="G52" s="197"/>
      <c r="H52" s="197" t="s">
        <v>142</v>
      </c>
      <c r="I52" s="197"/>
      <c r="J52" s="197"/>
      <c r="K52" s="197"/>
      <c r="L52" s="197"/>
      <c r="M52" s="197"/>
      <c r="N52" s="197"/>
      <c r="O52" s="197"/>
      <c r="P52" s="197"/>
      <c r="Q52" s="197"/>
      <c r="R52" s="197"/>
      <c r="S52" s="197"/>
      <c r="T52" s="198"/>
      <c r="U52" s="156"/>
      <c r="V52" s="156"/>
      <c r="W52" s="156"/>
      <c r="X52" s="156"/>
      <c r="Y52" s="156"/>
      <c r="Z52" s="156"/>
      <c r="AA52" s="156"/>
      <c r="AB52" s="156"/>
      <c r="AC52" s="156"/>
      <c r="AD52" s="156"/>
      <c r="AE52" s="156"/>
      <c r="AF52" s="156"/>
      <c r="AG52" s="156"/>
      <c r="AH52" s="156"/>
      <c r="AI52" s="101"/>
    </row>
    <row r="53" spans="1:40" s="100" customFormat="1" ht="12" customHeight="1">
      <c r="A53" s="770" t="s">
        <v>143</v>
      </c>
      <c r="B53" s="771"/>
      <c r="C53" s="771"/>
      <c r="D53" s="771"/>
      <c r="E53" s="771"/>
      <c r="F53" s="771"/>
      <c r="G53" s="771"/>
      <c r="H53" s="771"/>
      <c r="I53" s="771"/>
      <c r="J53" s="771"/>
      <c r="K53" s="771"/>
      <c r="L53" s="771"/>
      <c r="M53" s="771"/>
      <c r="N53" s="771"/>
      <c r="O53" s="771"/>
      <c r="P53" s="771"/>
      <c r="Q53" s="771"/>
      <c r="R53" s="771"/>
      <c r="S53" s="771"/>
      <c r="T53" s="772"/>
      <c r="U53" s="156"/>
      <c r="V53" s="156"/>
      <c r="W53" s="156"/>
      <c r="X53" s="199"/>
      <c r="Y53" s="199"/>
      <c r="Z53" s="199"/>
      <c r="AA53" s="199"/>
      <c r="AB53" s="199"/>
      <c r="AC53" s="199"/>
      <c r="AD53" s="199"/>
      <c r="AE53" s="199"/>
      <c r="AF53" s="199"/>
      <c r="AG53" s="199"/>
      <c r="AH53" s="199"/>
      <c r="AI53" s="101"/>
    </row>
    <row r="54" spans="1:40" s="100" customFormat="1" ht="12" customHeight="1">
      <c r="A54" s="773" t="s">
        <v>126</v>
      </c>
      <c r="B54" s="774"/>
      <c r="C54" s="774"/>
      <c r="D54" s="774"/>
      <c r="E54" s="774"/>
      <c r="F54" s="774"/>
      <c r="G54" s="774"/>
      <c r="H54" s="774"/>
      <c r="I54" s="774"/>
      <c r="J54" s="774"/>
      <c r="K54" s="774"/>
      <c r="L54" s="774"/>
      <c r="M54" s="774"/>
      <c r="N54" s="774"/>
      <c r="O54" s="774"/>
      <c r="P54" s="774"/>
      <c r="Q54" s="774"/>
      <c r="R54" s="774"/>
      <c r="S54" s="774"/>
      <c r="T54" s="775"/>
      <c r="U54" s="156"/>
      <c r="V54" s="156"/>
      <c r="W54" s="156"/>
      <c r="X54" s="156" t="s">
        <v>80</v>
      </c>
      <c r="Y54" s="156"/>
      <c r="Z54" s="156"/>
      <c r="AA54" s="156"/>
      <c r="AB54" s="156"/>
      <c r="AC54" s="156"/>
      <c r="AD54" s="156"/>
      <c r="AE54" s="156"/>
      <c r="AF54" s="156"/>
      <c r="AG54" s="156"/>
      <c r="AH54" s="156"/>
      <c r="AI54" s="101"/>
    </row>
    <row r="55" spans="1:40" s="100" customFormat="1" ht="12" customHeight="1">
      <c r="A55" s="200" t="s">
        <v>141</v>
      </c>
      <c r="B55" s="197"/>
      <c r="C55" s="197"/>
      <c r="D55" s="197"/>
      <c r="E55" s="197"/>
      <c r="F55" s="197"/>
      <c r="G55" s="197"/>
      <c r="H55" s="197"/>
      <c r="I55" s="197"/>
      <c r="J55" s="197"/>
      <c r="K55" s="197"/>
      <c r="L55" s="197"/>
      <c r="M55" s="197"/>
      <c r="N55" s="197"/>
      <c r="O55" s="197"/>
      <c r="P55" s="197"/>
      <c r="Q55" s="197"/>
      <c r="R55" s="197"/>
      <c r="S55" s="197"/>
      <c r="T55" s="198"/>
      <c r="U55" s="156"/>
      <c r="V55" s="156"/>
      <c r="W55" s="156"/>
      <c r="X55" s="156" t="s">
        <v>130</v>
      </c>
      <c r="Y55" s="156"/>
      <c r="Z55" s="156"/>
      <c r="AA55" s="156"/>
      <c r="AB55" s="156"/>
      <c r="AC55" s="156"/>
      <c r="AD55" s="156"/>
      <c r="AE55" s="156"/>
      <c r="AF55" s="156"/>
      <c r="AG55" s="156"/>
      <c r="AH55" s="156"/>
      <c r="AI55" s="101"/>
    </row>
    <row r="56" spans="1:40" s="100" customFormat="1" ht="12" customHeight="1">
      <c r="A56" s="770" t="s">
        <v>144</v>
      </c>
      <c r="B56" s="771"/>
      <c r="C56" s="771"/>
      <c r="D56" s="771"/>
      <c r="E56" s="771"/>
      <c r="F56" s="771"/>
      <c r="G56" s="771"/>
      <c r="H56" s="771"/>
      <c r="I56" s="771"/>
      <c r="J56" s="771"/>
      <c r="K56" s="771"/>
      <c r="L56" s="771"/>
      <c r="M56" s="771"/>
      <c r="N56" s="771"/>
      <c r="O56" s="771"/>
      <c r="P56" s="771"/>
      <c r="Q56" s="771"/>
      <c r="R56" s="771"/>
      <c r="S56" s="771"/>
      <c r="T56" s="772"/>
      <c r="U56" s="156"/>
      <c r="V56" s="156"/>
      <c r="W56" s="156"/>
      <c r="X56" s="156" t="s">
        <v>131</v>
      </c>
      <c r="Y56" s="156"/>
      <c r="Z56" s="156"/>
      <c r="AA56" s="156"/>
      <c r="AB56" s="156"/>
      <c r="AC56" s="156"/>
      <c r="AD56" s="156"/>
      <c r="AE56" s="156"/>
      <c r="AF56" s="156"/>
      <c r="AG56" s="156"/>
      <c r="AH56" s="156"/>
      <c r="AI56" s="101"/>
    </row>
    <row r="57" spans="1:40" s="100" customFormat="1" ht="12" customHeight="1">
      <c r="A57" s="770" t="s">
        <v>145</v>
      </c>
      <c r="B57" s="771"/>
      <c r="C57" s="771"/>
      <c r="D57" s="771"/>
      <c r="E57" s="771"/>
      <c r="F57" s="771"/>
      <c r="G57" s="771"/>
      <c r="H57" s="771"/>
      <c r="I57" s="771"/>
      <c r="J57" s="771"/>
      <c r="K57" s="771"/>
      <c r="L57" s="771"/>
      <c r="M57" s="771"/>
      <c r="N57" s="771"/>
      <c r="O57" s="771"/>
      <c r="P57" s="771"/>
      <c r="Q57" s="771"/>
      <c r="R57" s="771"/>
      <c r="S57" s="771"/>
      <c r="T57" s="772"/>
      <c r="U57" s="156"/>
      <c r="V57" s="156"/>
      <c r="W57" s="156"/>
      <c r="X57" s="156" t="s">
        <v>132</v>
      </c>
      <c r="Y57" s="156"/>
      <c r="Z57" s="156"/>
      <c r="AA57" s="156"/>
      <c r="AB57" s="156"/>
      <c r="AC57" s="156"/>
      <c r="AD57" s="156"/>
      <c r="AE57" s="156"/>
      <c r="AF57" s="156"/>
      <c r="AG57" s="156"/>
      <c r="AH57" s="156"/>
    </row>
    <row r="58" spans="1:40" s="100" customFormat="1" ht="12" customHeight="1">
      <c r="A58" s="770"/>
      <c r="B58" s="771"/>
      <c r="C58" s="771"/>
      <c r="D58" s="771"/>
      <c r="E58" s="771"/>
      <c r="F58" s="771"/>
      <c r="G58" s="771"/>
      <c r="H58" s="771"/>
      <c r="I58" s="771"/>
      <c r="J58" s="771"/>
      <c r="K58" s="771"/>
      <c r="L58" s="771"/>
      <c r="M58" s="771"/>
      <c r="N58" s="771"/>
      <c r="O58" s="771"/>
      <c r="P58" s="771"/>
      <c r="Q58" s="771"/>
      <c r="R58" s="771"/>
      <c r="S58" s="771"/>
      <c r="T58" s="772"/>
      <c r="U58" s="156"/>
      <c r="V58" s="156"/>
      <c r="W58" s="156"/>
      <c r="X58" s="201" t="s">
        <v>133</v>
      </c>
      <c r="Y58" s="201"/>
      <c r="Z58" s="201"/>
      <c r="AA58" s="201"/>
      <c r="AB58" s="201"/>
      <c r="AC58" s="201"/>
      <c r="AD58" s="201"/>
      <c r="AE58" s="201"/>
      <c r="AF58" s="201"/>
      <c r="AG58" s="201"/>
      <c r="AH58" s="201"/>
      <c r="AI58" s="101"/>
    </row>
    <row r="59" spans="1:40" s="100" customFormat="1" ht="12" customHeight="1">
      <c r="A59" s="770"/>
      <c r="B59" s="771"/>
      <c r="C59" s="771"/>
      <c r="D59" s="771"/>
      <c r="E59" s="771"/>
      <c r="F59" s="771"/>
      <c r="G59" s="771"/>
      <c r="H59" s="771"/>
      <c r="I59" s="771"/>
      <c r="J59" s="771"/>
      <c r="K59" s="771"/>
      <c r="L59" s="771"/>
      <c r="M59" s="771"/>
      <c r="N59" s="771"/>
      <c r="O59" s="771"/>
      <c r="P59" s="771"/>
      <c r="Q59" s="771"/>
      <c r="R59" s="771"/>
      <c r="S59" s="771"/>
      <c r="T59" s="772"/>
      <c r="U59" s="156"/>
      <c r="V59" s="156"/>
      <c r="W59" s="156"/>
      <c r="X59" s="201" t="s">
        <v>134</v>
      </c>
      <c r="Y59" s="201"/>
      <c r="Z59" s="201"/>
      <c r="AA59" s="201"/>
      <c r="AB59" s="201"/>
      <c r="AC59" s="201"/>
      <c r="AD59" s="201"/>
      <c r="AE59" s="201"/>
      <c r="AF59" s="201"/>
      <c r="AG59" s="201"/>
      <c r="AH59" s="201"/>
      <c r="AI59" s="107"/>
      <c r="AJ59" s="107"/>
      <c r="AK59" s="107"/>
      <c r="AL59" s="107"/>
      <c r="AM59" s="107"/>
      <c r="AN59" s="107"/>
    </row>
    <row r="60" spans="1:40" s="100" customFormat="1" ht="12" customHeight="1">
      <c r="A60" s="773"/>
      <c r="B60" s="774"/>
      <c r="C60" s="774"/>
      <c r="D60" s="774"/>
      <c r="E60" s="774"/>
      <c r="F60" s="774"/>
      <c r="G60" s="774"/>
      <c r="H60" s="774"/>
      <c r="I60" s="774"/>
      <c r="J60" s="774"/>
      <c r="K60" s="774"/>
      <c r="L60" s="774"/>
      <c r="M60" s="774"/>
      <c r="N60" s="774"/>
      <c r="O60" s="774"/>
      <c r="P60" s="774"/>
      <c r="Q60" s="774"/>
      <c r="R60" s="774"/>
      <c r="S60" s="774"/>
      <c r="T60" s="775"/>
      <c r="U60" s="156"/>
      <c r="V60" s="156"/>
      <c r="W60" s="156"/>
      <c r="X60" s="201" t="s">
        <v>135</v>
      </c>
      <c r="Y60" s="201"/>
      <c r="Z60" s="201"/>
      <c r="AA60" s="201"/>
      <c r="AB60" s="201"/>
      <c r="AC60" s="201"/>
      <c r="AD60" s="201"/>
      <c r="AE60" s="201"/>
      <c r="AF60" s="201"/>
      <c r="AG60" s="201"/>
      <c r="AH60" s="201"/>
      <c r="AI60" s="107"/>
      <c r="AJ60" s="107"/>
      <c r="AK60" s="107"/>
      <c r="AL60" s="107"/>
      <c r="AM60" s="107"/>
      <c r="AN60" s="107"/>
    </row>
    <row r="61" spans="1:40" s="96" customFormat="1" ht="13.9" customHeight="1">
      <c r="A61" s="142"/>
      <c r="B61" s="142"/>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95"/>
    </row>
    <row r="62" spans="1:40" s="96" customFormat="1" ht="13.9" customHeight="1">
      <c r="A62" s="142"/>
      <c r="B62" s="142"/>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95"/>
    </row>
    <row r="63" spans="1:40" s="96" customFormat="1" ht="13.9" customHeight="1">
      <c r="A63" s="142"/>
      <c r="B63" s="142"/>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95"/>
    </row>
    <row r="64" spans="1:40" s="96" customFormat="1" ht="13.9" customHeight="1">
      <c r="A64" s="142"/>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95"/>
    </row>
    <row r="65" spans="1:35" s="96" customFormat="1" ht="13.9" customHeight="1">
      <c r="A65" s="142"/>
      <c r="B65" s="142"/>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2"/>
      <c r="AG65" s="142"/>
      <c r="AH65" s="142"/>
      <c r="AI65" s="95"/>
    </row>
    <row r="66" spans="1:35" s="96" customFormat="1" ht="13.9" customHeight="1">
      <c r="A66" s="142"/>
      <c r="B66" s="142"/>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2"/>
      <c r="AG66" s="142"/>
      <c r="AH66" s="142"/>
      <c r="AI66" s="95"/>
    </row>
    <row r="67" spans="1:35" s="96" customFormat="1" ht="13.9" customHeight="1">
      <c r="A67" s="202"/>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2"/>
      <c r="AG67" s="142"/>
      <c r="AH67" s="142"/>
      <c r="AI67" s="95"/>
    </row>
    <row r="68" spans="1:35" s="96" customFormat="1" ht="13.9" customHeight="1">
      <c r="A68" s="202"/>
      <c r="B68" s="142"/>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c r="AH68" s="142"/>
      <c r="AI68" s="95"/>
    </row>
    <row r="69" spans="1:35" s="131" customFormat="1" ht="16.149999999999999" customHeight="1">
      <c r="A69" s="203" t="s">
        <v>263</v>
      </c>
      <c r="B69" s="156" t="s">
        <v>292</v>
      </c>
      <c r="C69" s="156"/>
      <c r="D69" s="156"/>
      <c r="E69" s="156"/>
      <c r="F69" s="156"/>
      <c r="G69" s="156"/>
      <c r="H69" s="156"/>
      <c r="I69" s="156"/>
      <c r="J69" s="156" t="s">
        <v>319</v>
      </c>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01"/>
    </row>
    <row r="70" spans="1:35" s="131" customFormat="1" ht="16.149999999999999" customHeight="1">
      <c r="A70" s="203" t="s">
        <v>264</v>
      </c>
      <c r="B70" s="156" t="s">
        <v>293</v>
      </c>
      <c r="C70" s="156"/>
      <c r="D70" s="156"/>
      <c r="E70" s="156"/>
      <c r="F70" s="156"/>
      <c r="G70" s="156"/>
      <c r="H70" s="156"/>
      <c r="I70" s="156"/>
      <c r="J70" s="156" t="s">
        <v>344</v>
      </c>
      <c r="K70" s="156"/>
      <c r="L70" s="156"/>
      <c r="M70" s="156"/>
      <c r="N70" s="156"/>
      <c r="O70" s="156"/>
      <c r="P70" s="156"/>
      <c r="Q70" s="156"/>
      <c r="R70" s="156"/>
      <c r="S70" s="156"/>
      <c r="T70" s="156"/>
      <c r="U70" s="156"/>
      <c r="V70" s="156"/>
      <c r="W70" s="156"/>
      <c r="X70" s="156"/>
      <c r="Y70" s="156"/>
      <c r="Z70" s="156"/>
      <c r="AA70" s="156"/>
      <c r="AB70" s="156"/>
      <c r="AC70" s="156"/>
      <c r="AD70" s="156"/>
      <c r="AE70" s="156"/>
      <c r="AF70" s="156"/>
      <c r="AG70" s="156"/>
      <c r="AH70" s="156"/>
      <c r="AI70" s="101"/>
    </row>
    <row r="71" spans="1:35" s="131" customFormat="1" ht="16.149999999999999" customHeight="1">
      <c r="A71" s="203"/>
      <c r="B71" s="156"/>
      <c r="C71" s="156"/>
      <c r="D71" s="156"/>
      <c r="E71" s="156"/>
      <c r="F71" s="156"/>
      <c r="G71" s="156"/>
      <c r="H71" s="156"/>
      <c r="I71" s="156"/>
      <c r="J71" s="156" t="s">
        <v>345</v>
      </c>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01"/>
    </row>
    <row r="72" spans="1:35" s="131" customFormat="1" ht="16.149999999999999" customHeight="1">
      <c r="A72" s="203" t="s">
        <v>265</v>
      </c>
      <c r="B72" s="156" t="s">
        <v>294</v>
      </c>
      <c r="C72" s="156"/>
      <c r="D72" s="156"/>
      <c r="E72" s="156"/>
      <c r="F72" s="156"/>
      <c r="G72" s="156"/>
      <c r="H72" s="156"/>
      <c r="I72" s="156"/>
      <c r="J72" s="156" t="s">
        <v>346</v>
      </c>
      <c r="K72" s="156"/>
      <c r="L72" s="156"/>
      <c r="M72" s="156"/>
      <c r="N72" s="156"/>
      <c r="O72" s="156"/>
      <c r="P72" s="156"/>
      <c r="Q72" s="156"/>
      <c r="R72" s="156"/>
      <c r="S72" s="156"/>
      <c r="T72" s="156"/>
      <c r="U72" s="156"/>
      <c r="V72" s="156"/>
      <c r="W72" s="156"/>
      <c r="X72" s="156"/>
      <c r="Y72" s="156"/>
      <c r="Z72" s="156"/>
      <c r="AA72" s="156"/>
      <c r="AB72" s="156"/>
      <c r="AC72" s="156"/>
      <c r="AD72" s="156"/>
      <c r="AE72" s="156"/>
      <c r="AF72" s="156"/>
      <c r="AG72" s="156"/>
      <c r="AH72" s="156"/>
      <c r="AI72" s="101"/>
    </row>
    <row r="73" spans="1:35" s="131" customFormat="1" ht="16.149999999999999" customHeight="1">
      <c r="A73" s="203" t="s">
        <v>266</v>
      </c>
      <c r="B73" s="156" t="s">
        <v>295</v>
      </c>
      <c r="C73" s="156"/>
      <c r="D73" s="156"/>
      <c r="E73" s="156"/>
      <c r="F73" s="156"/>
      <c r="G73" s="156"/>
      <c r="H73" s="156"/>
      <c r="I73" s="156"/>
      <c r="J73" s="156" t="s">
        <v>320</v>
      </c>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01"/>
    </row>
    <row r="74" spans="1:35" s="131" customFormat="1" ht="16.149999999999999" customHeight="1">
      <c r="A74" s="203" t="s">
        <v>267</v>
      </c>
      <c r="B74" s="156" t="s">
        <v>296</v>
      </c>
      <c r="C74" s="156"/>
      <c r="D74" s="156"/>
      <c r="E74" s="156"/>
      <c r="F74" s="156"/>
      <c r="G74" s="156"/>
      <c r="H74" s="156"/>
      <c r="I74" s="156"/>
      <c r="J74" s="156" t="s">
        <v>321</v>
      </c>
      <c r="K74" s="156"/>
      <c r="L74" s="156"/>
      <c r="M74" s="156"/>
      <c r="N74" s="156"/>
      <c r="O74" s="156"/>
      <c r="P74" s="156"/>
      <c r="Q74" s="156"/>
      <c r="R74" s="156"/>
      <c r="S74" s="156"/>
      <c r="T74" s="156"/>
      <c r="U74" s="156"/>
      <c r="V74" s="156"/>
      <c r="W74" s="156"/>
      <c r="X74" s="156"/>
      <c r="Y74" s="156"/>
      <c r="Z74" s="156"/>
      <c r="AA74" s="156"/>
      <c r="AB74" s="156"/>
      <c r="AC74" s="156"/>
      <c r="AD74" s="156"/>
      <c r="AE74" s="156"/>
      <c r="AF74" s="156"/>
      <c r="AG74" s="156"/>
      <c r="AH74" s="156"/>
      <c r="AI74" s="101"/>
    </row>
    <row r="75" spans="1:35" s="131" customFormat="1" ht="16.149999999999999" customHeight="1">
      <c r="A75" s="203" t="s">
        <v>268</v>
      </c>
      <c r="B75" s="156" t="s">
        <v>298</v>
      </c>
      <c r="C75" s="156"/>
      <c r="D75" s="156"/>
      <c r="E75" s="156"/>
      <c r="F75" s="156"/>
      <c r="G75" s="156"/>
      <c r="H75" s="156"/>
      <c r="I75" s="156"/>
      <c r="J75" s="156" t="s">
        <v>297</v>
      </c>
      <c r="K75" s="156"/>
      <c r="L75" s="156"/>
      <c r="M75" s="156"/>
      <c r="N75" s="156"/>
      <c r="O75" s="156"/>
      <c r="P75" s="156"/>
      <c r="Q75" s="156"/>
      <c r="R75" s="156"/>
      <c r="S75" s="156"/>
      <c r="T75" s="156"/>
      <c r="U75" s="156"/>
      <c r="V75" s="156"/>
      <c r="W75" s="156"/>
      <c r="X75" s="156"/>
      <c r="Y75" s="156"/>
      <c r="Z75" s="156"/>
      <c r="AA75" s="156"/>
      <c r="AB75" s="156"/>
      <c r="AC75" s="156"/>
      <c r="AD75" s="156"/>
      <c r="AE75" s="156"/>
      <c r="AF75" s="156"/>
      <c r="AG75" s="156"/>
      <c r="AH75" s="156"/>
      <c r="AI75" s="101"/>
    </row>
    <row r="76" spans="1:35" s="131" customFormat="1" ht="16.149999999999999" customHeight="1">
      <c r="A76" s="203" t="s">
        <v>269</v>
      </c>
      <c r="B76" s="156" t="s">
        <v>299</v>
      </c>
      <c r="C76" s="156"/>
      <c r="D76" s="156"/>
      <c r="E76" s="156"/>
      <c r="F76" s="156"/>
      <c r="G76" s="156"/>
      <c r="H76" s="156"/>
      <c r="I76" s="156"/>
      <c r="J76" s="156" t="s">
        <v>328</v>
      </c>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6"/>
      <c r="AH76" s="156"/>
      <c r="AI76" s="101"/>
    </row>
    <row r="77" spans="1:35" s="131" customFormat="1" ht="16.149999999999999" customHeight="1">
      <c r="A77" s="203" t="s">
        <v>270</v>
      </c>
      <c r="B77" s="156" t="s">
        <v>300</v>
      </c>
      <c r="C77" s="156"/>
      <c r="D77" s="156"/>
      <c r="E77" s="156"/>
      <c r="F77" s="156"/>
      <c r="G77" s="156"/>
      <c r="H77" s="156"/>
      <c r="I77" s="156"/>
      <c r="J77" s="156" t="s">
        <v>378</v>
      </c>
      <c r="K77" s="156"/>
      <c r="L77" s="156"/>
      <c r="M77" s="156"/>
      <c r="N77" s="156"/>
      <c r="O77" s="156"/>
      <c r="P77" s="156"/>
      <c r="Q77" s="156"/>
      <c r="R77" s="156"/>
      <c r="S77" s="156"/>
      <c r="T77" s="156"/>
      <c r="U77" s="156"/>
      <c r="V77" s="156"/>
      <c r="W77" s="156"/>
      <c r="X77" s="156"/>
      <c r="Y77" s="156"/>
      <c r="Z77" s="156"/>
      <c r="AA77" s="156"/>
      <c r="AB77" s="156"/>
      <c r="AC77" s="156"/>
      <c r="AD77" s="156"/>
      <c r="AE77" s="156"/>
      <c r="AF77" s="156"/>
      <c r="AG77" s="156"/>
      <c r="AH77" s="156"/>
      <c r="AI77" s="101"/>
    </row>
    <row r="78" spans="1:35" s="131" customFormat="1" ht="16.149999999999999" customHeight="1">
      <c r="A78" s="203" t="s">
        <v>271</v>
      </c>
      <c r="B78" s="156" t="s">
        <v>301</v>
      </c>
      <c r="C78" s="156"/>
      <c r="D78" s="156"/>
      <c r="E78" s="156"/>
      <c r="F78" s="156"/>
      <c r="G78" s="156"/>
      <c r="H78" s="156"/>
      <c r="I78" s="156"/>
      <c r="J78" s="156" t="s">
        <v>379</v>
      </c>
      <c r="K78" s="156"/>
      <c r="L78" s="156"/>
      <c r="M78" s="156"/>
      <c r="N78" s="156"/>
      <c r="O78" s="156"/>
      <c r="P78" s="156"/>
      <c r="Q78" s="156"/>
      <c r="R78" s="156"/>
      <c r="S78" s="156"/>
      <c r="T78" s="156"/>
      <c r="U78" s="156"/>
      <c r="V78" s="156"/>
      <c r="W78" s="156"/>
      <c r="X78" s="156"/>
      <c r="Y78" s="156"/>
      <c r="Z78" s="156"/>
      <c r="AA78" s="156"/>
      <c r="AB78" s="156"/>
      <c r="AC78" s="156"/>
      <c r="AD78" s="156"/>
      <c r="AE78" s="156"/>
      <c r="AF78" s="156"/>
      <c r="AG78" s="156"/>
      <c r="AH78" s="156"/>
      <c r="AI78" s="101"/>
    </row>
    <row r="79" spans="1:35" s="131" customFormat="1" ht="16.149999999999999" customHeight="1">
      <c r="A79" s="203"/>
      <c r="B79" s="156"/>
      <c r="C79" s="156"/>
      <c r="D79" s="156"/>
      <c r="E79" s="156"/>
      <c r="F79" s="156"/>
      <c r="G79" s="156"/>
      <c r="H79" s="156"/>
      <c r="I79" s="156"/>
      <c r="J79" s="156"/>
      <c r="K79" s="156" t="s">
        <v>339</v>
      </c>
      <c r="L79" s="156"/>
      <c r="M79" s="156"/>
      <c r="N79" s="156"/>
      <c r="O79" s="156"/>
      <c r="P79" s="156"/>
      <c r="Q79" s="156"/>
      <c r="R79" s="156"/>
      <c r="S79" s="156"/>
      <c r="T79" s="156"/>
      <c r="U79" s="156"/>
      <c r="V79" s="156"/>
      <c r="W79" s="156"/>
      <c r="X79" s="156"/>
      <c r="Y79" s="156"/>
      <c r="Z79" s="156"/>
      <c r="AA79" s="156"/>
      <c r="AB79" s="156"/>
      <c r="AC79" s="156"/>
      <c r="AD79" s="156"/>
      <c r="AE79" s="156"/>
      <c r="AF79" s="156"/>
      <c r="AG79" s="156"/>
      <c r="AH79" s="156"/>
      <c r="AI79" s="101"/>
    </row>
    <row r="80" spans="1:35" s="131" customFormat="1" ht="16.149999999999999" customHeight="1">
      <c r="A80" s="203" t="s">
        <v>272</v>
      </c>
      <c r="B80" s="156" t="s">
        <v>302</v>
      </c>
      <c r="C80" s="156"/>
      <c r="D80" s="156"/>
      <c r="E80" s="156"/>
      <c r="F80" s="156"/>
      <c r="G80" s="156"/>
      <c r="H80" s="156"/>
      <c r="I80" s="156"/>
      <c r="J80" s="156" t="s">
        <v>322</v>
      </c>
      <c r="K80" s="156"/>
      <c r="L80" s="156"/>
      <c r="M80" s="156"/>
      <c r="N80" s="156"/>
      <c r="O80" s="156"/>
      <c r="P80" s="156"/>
      <c r="Q80" s="156"/>
      <c r="R80" s="156"/>
      <c r="S80" s="156"/>
      <c r="T80" s="156"/>
      <c r="U80" s="156"/>
      <c r="V80" s="156"/>
      <c r="W80" s="156"/>
      <c r="X80" s="156"/>
      <c r="Y80" s="156"/>
      <c r="Z80" s="156"/>
      <c r="AA80" s="156"/>
      <c r="AB80" s="156"/>
      <c r="AC80" s="156"/>
      <c r="AD80" s="156"/>
      <c r="AE80" s="156"/>
      <c r="AF80" s="156"/>
      <c r="AG80" s="156"/>
      <c r="AH80" s="156"/>
      <c r="AI80" s="101"/>
    </row>
    <row r="81" spans="1:35" s="131" customFormat="1" ht="16.149999999999999" customHeight="1">
      <c r="A81" s="203" t="s">
        <v>273</v>
      </c>
      <c r="B81" s="156" t="s">
        <v>303</v>
      </c>
      <c r="C81" s="156"/>
      <c r="D81" s="156"/>
      <c r="E81" s="156"/>
      <c r="F81" s="156"/>
      <c r="G81" s="156"/>
      <c r="H81" s="156"/>
      <c r="I81" s="156"/>
      <c r="J81" s="156" t="s">
        <v>323</v>
      </c>
      <c r="K81" s="156"/>
      <c r="L81" s="156"/>
      <c r="M81" s="156"/>
      <c r="N81" s="156"/>
      <c r="O81" s="156"/>
      <c r="P81" s="156"/>
      <c r="Q81" s="156"/>
      <c r="R81" s="156"/>
      <c r="S81" s="156"/>
      <c r="T81" s="156"/>
      <c r="U81" s="156"/>
      <c r="V81" s="156"/>
      <c r="W81" s="156"/>
      <c r="X81" s="156"/>
      <c r="Y81" s="156"/>
      <c r="Z81" s="156"/>
      <c r="AA81" s="156"/>
      <c r="AB81" s="156"/>
      <c r="AC81" s="156"/>
      <c r="AD81" s="156"/>
      <c r="AE81" s="156"/>
      <c r="AF81" s="156"/>
      <c r="AG81" s="156"/>
      <c r="AH81" s="156"/>
      <c r="AI81" s="101"/>
    </row>
    <row r="82" spans="1:35" s="131" customFormat="1" ht="16.149999999999999" customHeight="1">
      <c r="A82" s="203" t="s">
        <v>274</v>
      </c>
      <c r="B82" s="156" t="s">
        <v>304</v>
      </c>
      <c r="C82" s="156"/>
      <c r="D82" s="156"/>
      <c r="E82" s="156"/>
      <c r="F82" s="156"/>
      <c r="G82" s="156"/>
      <c r="H82" s="156"/>
      <c r="I82" s="156"/>
      <c r="J82" s="156" t="s">
        <v>324</v>
      </c>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01"/>
    </row>
    <row r="83" spans="1:35" s="131" customFormat="1" ht="16.149999999999999" customHeight="1">
      <c r="A83" s="203" t="s">
        <v>275</v>
      </c>
      <c r="B83" s="156" t="s">
        <v>305</v>
      </c>
      <c r="C83" s="156"/>
      <c r="D83" s="156"/>
      <c r="E83" s="156"/>
      <c r="F83" s="156"/>
      <c r="G83" s="156"/>
      <c r="H83" s="156"/>
      <c r="I83" s="156"/>
      <c r="J83" s="156" t="s">
        <v>380</v>
      </c>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01"/>
    </row>
    <row r="84" spans="1:35" s="131" customFormat="1" ht="16.149999999999999" customHeight="1">
      <c r="A84" s="203"/>
      <c r="B84" s="156"/>
      <c r="C84" s="156"/>
      <c r="D84" s="156"/>
      <c r="E84" s="156"/>
      <c r="F84" s="156"/>
      <c r="G84" s="156"/>
      <c r="H84" s="156"/>
      <c r="I84" s="156"/>
      <c r="J84" s="156" t="s">
        <v>347</v>
      </c>
      <c r="K84" s="156"/>
      <c r="L84" s="15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01"/>
    </row>
    <row r="85" spans="1:35" s="131" customFormat="1" ht="16.149999999999999" customHeight="1">
      <c r="A85" s="203"/>
      <c r="B85" s="156"/>
      <c r="C85" s="156"/>
      <c r="D85" s="156"/>
      <c r="E85" s="156"/>
      <c r="F85" s="156"/>
      <c r="G85" s="156"/>
      <c r="H85" s="156"/>
      <c r="I85" s="156"/>
      <c r="J85" s="156" t="s">
        <v>381</v>
      </c>
      <c r="K85" s="156"/>
      <c r="L85" s="15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01"/>
    </row>
    <row r="86" spans="1:35" s="131" customFormat="1" ht="16.149999999999999" customHeight="1">
      <c r="A86" s="203"/>
      <c r="B86" s="156"/>
      <c r="C86" s="156"/>
      <c r="D86" s="156"/>
      <c r="E86" s="156"/>
      <c r="F86" s="156"/>
      <c r="G86" s="156"/>
      <c r="H86" s="156"/>
      <c r="I86" s="156"/>
      <c r="J86" s="156" t="s">
        <v>348</v>
      </c>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01"/>
    </row>
    <row r="87" spans="1:35" s="131" customFormat="1" ht="16.149999999999999" customHeight="1">
      <c r="A87" s="203" t="s">
        <v>276</v>
      </c>
      <c r="B87" s="156" t="s">
        <v>306</v>
      </c>
      <c r="C87" s="156"/>
      <c r="D87" s="156"/>
      <c r="E87" s="156"/>
      <c r="F87" s="156"/>
      <c r="G87" s="156"/>
      <c r="H87" s="156"/>
      <c r="I87" s="156"/>
      <c r="J87" s="156" t="s">
        <v>340</v>
      </c>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01"/>
    </row>
    <row r="88" spans="1:35" s="131" customFormat="1" ht="16.149999999999999" customHeight="1">
      <c r="A88" s="203"/>
      <c r="B88" s="156"/>
      <c r="C88" s="156"/>
      <c r="D88" s="156"/>
      <c r="E88" s="156"/>
      <c r="F88" s="156"/>
      <c r="G88" s="156"/>
      <c r="H88" s="156"/>
      <c r="I88" s="156"/>
      <c r="J88" s="156" t="s">
        <v>341</v>
      </c>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01"/>
    </row>
    <row r="89" spans="1:35" s="131" customFormat="1" ht="16.149999999999999" customHeight="1">
      <c r="A89" s="203"/>
      <c r="B89" s="156"/>
      <c r="C89" s="156"/>
      <c r="D89" s="156"/>
      <c r="E89" s="156"/>
      <c r="F89" s="156"/>
      <c r="G89" s="156"/>
      <c r="H89" s="156"/>
      <c r="I89" s="156"/>
      <c r="J89" s="156" t="s">
        <v>349</v>
      </c>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01"/>
    </row>
    <row r="90" spans="1:35" s="131" customFormat="1" ht="16.149999999999999" customHeight="1">
      <c r="A90" s="204"/>
      <c r="B90" s="205"/>
      <c r="C90" s="205"/>
      <c r="D90" s="205"/>
      <c r="E90" s="205"/>
      <c r="F90" s="205"/>
      <c r="G90" s="156"/>
      <c r="H90" s="156"/>
      <c r="I90" s="156"/>
      <c r="J90" s="156" t="s">
        <v>325</v>
      </c>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01"/>
    </row>
    <row r="91" spans="1:35" s="131" customFormat="1" ht="16.149999999999999" customHeight="1">
      <c r="A91" s="204"/>
      <c r="B91" s="205"/>
      <c r="C91" s="205"/>
      <c r="D91" s="205"/>
      <c r="E91" s="205"/>
      <c r="F91" s="205"/>
      <c r="G91" s="156"/>
      <c r="H91" s="156"/>
      <c r="I91" s="156"/>
      <c r="J91" s="156" t="s">
        <v>326</v>
      </c>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01"/>
    </row>
    <row r="92" spans="1:35" s="131" customFormat="1" ht="16.149999999999999" customHeight="1">
      <c r="A92" s="204"/>
      <c r="B92" s="205"/>
      <c r="C92" s="205"/>
      <c r="D92" s="205"/>
      <c r="E92" s="205"/>
      <c r="F92" s="205"/>
      <c r="G92" s="156"/>
      <c r="H92" s="156"/>
      <c r="I92" s="156"/>
      <c r="J92" s="156" t="s">
        <v>327</v>
      </c>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01"/>
    </row>
    <row r="93" spans="1:35" s="131" customFormat="1" ht="16.149999999999999" customHeight="1">
      <c r="A93" s="203" t="s">
        <v>277</v>
      </c>
      <c r="B93" s="156" t="s">
        <v>307</v>
      </c>
      <c r="C93" s="156"/>
      <c r="D93" s="156"/>
      <c r="E93" s="156"/>
      <c r="F93" s="156"/>
      <c r="G93" s="156"/>
      <c r="H93" s="156"/>
      <c r="I93" s="156"/>
      <c r="J93" s="156" t="s">
        <v>350</v>
      </c>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01"/>
    </row>
    <row r="94" spans="1:35" s="131" customFormat="1" ht="16.149999999999999" customHeight="1">
      <c r="A94" s="203" t="s">
        <v>278</v>
      </c>
      <c r="B94" s="156" t="s">
        <v>308</v>
      </c>
      <c r="C94" s="156"/>
      <c r="D94" s="156"/>
      <c r="E94" s="156"/>
      <c r="F94" s="156"/>
      <c r="G94" s="156"/>
      <c r="H94" s="156"/>
      <c r="I94" s="156"/>
      <c r="J94" s="156" t="s">
        <v>351</v>
      </c>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01"/>
    </row>
    <row r="95" spans="1:35" s="131" customFormat="1" ht="16.149999999999999" customHeight="1">
      <c r="A95" s="203" t="s">
        <v>279</v>
      </c>
      <c r="B95" s="156" t="s">
        <v>309</v>
      </c>
      <c r="C95" s="156"/>
      <c r="D95" s="156"/>
      <c r="E95" s="156"/>
      <c r="F95" s="156"/>
      <c r="G95" s="156"/>
      <c r="H95" s="156"/>
      <c r="I95" s="156"/>
      <c r="J95" s="156" t="s">
        <v>329</v>
      </c>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01"/>
    </row>
    <row r="96" spans="1:35" s="131" customFormat="1" ht="16.149999999999999" customHeight="1">
      <c r="A96" s="203"/>
      <c r="B96" s="156"/>
      <c r="C96" s="156"/>
      <c r="D96" s="156"/>
      <c r="E96" s="156"/>
      <c r="F96" s="156"/>
      <c r="G96" s="156"/>
      <c r="H96" s="156"/>
      <c r="I96" s="156"/>
      <c r="J96" s="156" t="s">
        <v>330</v>
      </c>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01"/>
    </row>
    <row r="97" spans="1:35" s="131" customFormat="1" ht="16.149999999999999" customHeight="1">
      <c r="A97" s="203"/>
      <c r="B97" s="156"/>
      <c r="C97" s="156"/>
      <c r="D97" s="156"/>
      <c r="E97" s="156"/>
      <c r="F97" s="156"/>
      <c r="G97" s="156"/>
      <c r="H97" s="156"/>
      <c r="I97" s="156"/>
      <c r="J97" s="156" t="s">
        <v>382</v>
      </c>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01"/>
    </row>
    <row r="98" spans="1:35" s="131" customFormat="1" ht="16.149999999999999" customHeight="1">
      <c r="A98" s="203"/>
      <c r="B98" s="156"/>
      <c r="C98" s="156"/>
      <c r="D98" s="156"/>
      <c r="E98" s="156"/>
      <c r="F98" s="156"/>
      <c r="G98" s="156"/>
      <c r="H98" s="156"/>
      <c r="I98" s="156"/>
      <c r="J98" s="156" t="s">
        <v>338</v>
      </c>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01"/>
    </row>
    <row r="99" spans="1:35" s="131" customFormat="1" ht="16.149999999999999" customHeight="1">
      <c r="A99" s="203" t="s">
        <v>280</v>
      </c>
      <c r="B99" s="156" t="s">
        <v>370</v>
      </c>
      <c r="C99" s="156"/>
      <c r="D99" s="156"/>
      <c r="E99" s="156"/>
      <c r="F99" s="156"/>
      <c r="G99" s="156"/>
      <c r="H99" s="156"/>
      <c r="I99" s="156"/>
      <c r="J99" s="156" t="s">
        <v>371</v>
      </c>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01"/>
    </row>
    <row r="100" spans="1:35" s="131" customFormat="1" ht="16.149999999999999" customHeight="1">
      <c r="A100" s="203"/>
      <c r="B100" s="156"/>
      <c r="C100" s="156"/>
      <c r="D100" s="156"/>
      <c r="E100" s="156"/>
      <c r="F100" s="156"/>
      <c r="G100" s="156"/>
      <c r="H100" s="156"/>
      <c r="I100" s="156"/>
      <c r="J100" s="156" t="s">
        <v>383</v>
      </c>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01"/>
    </row>
    <row r="101" spans="1:35" s="131" customFormat="1" ht="16.149999999999999" customHeight="1">
      <c r="A101" s="203" t="s">
        <v>281</v>
      </c>
      <c r="B101" s="156" t="s">
        <v>310</v>
      </c>
      <c r="C101" s="156"/>
      <c r="D101" s="156"/>
      <c r="E101" s="156"/>
      <c r="F101" s="156"/>
      <c r="G101" s="156"/>
      <c r="H101" s="156"/>
      <c r="I101" s="156"/>
      <c r="J101" s="156" t="s">
        <v>342</v>
      </c>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01"/>
    </row>
    <row r="102" spans="1:35" s="131" customFormat="1" ht="16.149999999999999" customHeight="1">
      <c r="A102" s="203"/>
      <c r="B102" s="156"/>
      <c r="C102" s="156"/>
      <c r="D102" s="156"/>
      <c r="E102" s="156"/>
      <c r="F102" s="156"/>
      <c r="G102" s="156"/>
      <c r="H102" s="156"/>
      <c r="I102" s="156"/>
      <c r="J102" s="156" t="s">
        <v>352</v>
      </c>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01"/>
    </row>
    <row r="103" spans="1:35" s="131" customFormat="1" ht="16.149999999999999" customHeight="1">
      <c r="A103" s="203" t="s">
        <v>282</v>
      </c>
      <c r="B103" s="156" t="s">
        <v>311</v>
      </c>
      <c r="C103" s="156"/>
      <c r="D103" s="156"/>
      <c r="E103" s="156"/>
      <c r="F103" s="156"/>
      <c r="G103" s="156"/>
      <c r="H103" s="156"/>
      <c r="I103" s="156"/>
      <c r="J103" s="156" t="s">
        <v>331</v>
      </c>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01"/>
    </row>
    <row r="104" spans="1:35" s="131" customFormat="1" ht="16.149999999999999" customHeight="1">
      <c r="A104" s="203"/>
      <c r="B104" s="156"/>
      <c r="C104" s="156"/>
      <c r="D104" s="156"/>
      <c r="E104" s="156"/>
      <c r="F104" s="156"/>
      <c r="G104" s="156"/>
      <c r="H104" s="156"/>
      <c r="I104" s="156"/>
      <c r="J104" s="156" t="s">
        <v>353</v>
      </c>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01"/>
    </row>
    <row r="105" spans="1:35" s="131" customFormat="1" ht="16.149999999999999" customHeight="1">
      <c r="A105" s="203" t="s">
        <v>283</v>
      </c>
      <c r="B105" s="156" t="s">
        <v>306</v>
      </c>
      <c r="C105" s="156"/>
      <c r="D105" s="156"/>
      <c r="E105" s="156"/>
      <c r="F105" s="156"/>
      <c r="G105" s="156"/>
      <c r="H105" s="156"/>
      <c r="I105" s="156"/>
      <c r="J105" s="156" t="s">
        <v>384</v>
      </c>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01"/>
    </row>
    <row r="106" spans="1:35" s="131" customFormat="1" ht="16.149999999999999" customHeight="1">
      <c r="A106" s="203" t="s">
        <v>284</v>
      </c>
      <c r="B106" s="156" t="s">
        <v>307</v>
      </c>
      <c r="C106" s="156"/>
      <c r="D106" s="156"/>
      <c r="E106" s="156"/>
      <c r="F106" s="156"/>
      <c r="G106" s="156"/>
      <c r="H106" s="156"/>
      <c r="I106" s="156"/>
      <c r="J106" s="156" t="s">
        <v>385</v>
      </c>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01"/>
    </row>
    <row r="107" spans="1:35" s="131" customFormat="1" ht="16.149999999999999" customHeight="1">
      <c r="A107" s="203" t="s">
        <v>285</v>
      </c>
      <c r="B107" s="156" t="s">
        <v>312</v>
      </c>
      <c r="C107" s="156"/>
      <c r="D107" s="156"/>
      <c r="E107" s="156"/>
      <c r="F107" s="156"/>
      <c r="G107" s="156"/>
      <c r="H107" s="156"/>
      <c r="I107" s="156"/>
      <c r="J107" s="156" t="s">
        <v>332</v>
      </c>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01"/>
    </row>
    <row r="108" spans="1:35" s="131" customFormat="1" ht="16.149999999999999" customHeight="1">
      <c r="A108" s="203" t="s">
        <v>286</v>
      </c>
      <c r="B108" s="156" t="s">
        <v>313</v>
      </c>
      <c r="C108" s="156"/>
      <c r="D108" s="156"/>
      <c r="E108" s="156"/>
      <c r="F108" s="156"/>
      <c r="G108" s="156"/>
      <c r="H108" s="156"/>
      <c r="I108" s="156"/>
      <c r="J108" s="156" t="s">
        <v>333</v>
      </c>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01"/>
    </row>
    <row r="109" spans="1:35" s="131" customFormat="1" ht="16.149999999999999" customHeight="1">
      <c r="A109" s="203" t="s">
        <v>287</v>
      </c>
      <c r="B109" s="156" t="s">
        <v>314</v>
      </c>
      <c r="C109" s="156"/>
      <c r="D109" s="156"/>
      <c r="E109" s="156"/>
      <c r="F109" s="156"/>
      <c r="G109" s="156"/>
      <c r="H109" s="156"/>
      <c r="I109" s="156"/>
      <c r="J109" s="156" t="s">
        <v>334</v>
      </c>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01"/>
    </row>
    <row r="110" spans="1:35" s="131" customFormat="1" ht="16.149999999999999" customHeight="1">
      <c r="A110" s="203" t="s">
        <v>288</v>
      </c>
      <c r="B110" s="156" t="s">
        <v>315</v>
      </c>
      <c r="C110" s="156"/>
      <c r="D110" s="156"/>
      <c r="E110" s="156"/>
      <c r="F110" s="156"/>
      <c r="G110" s="156"/>
      <c r="H110" s="156"/>
      <c r="I110" s="156"/>
      <c r="J110" s="156" t="s">
        <v>335</v>
      </c>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01"/>
    </row>
    <row r="111" spans="1:35" s="131" customFormat="1" ht="16.149999999999999" customHeight="1">
      <c r="A111" s="203" t="s">
        <v>289</v>
      </c>
      <c r="B111" s="156" t="s">
        <v>310</v>
      </c>
      <c r="C111" s="156"/>
      <c r="D111" s="156"/>
      <c r="E111" s="156"/>
      <c r="F111" s="156"/>
      <c r="G111" s="156"/>
      <c r="H111" s="156"/>
      <c r="I111" s="156"/>
      <c r="J111" s="156" t="s">
        <v>354</v>
      </c>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01"/>
    </row>
    <row r="112" spans="1:35" s="131" customFormat="1" ht="16.149999999999999" customHeight="1">
      <c r="A112" s="203"/>
      <c r="B112" s="156"/>
      <c r="C112" s="156"/>
      <c r="D112" s="156"/>
      <c r="E112" s="156"/>
      <c r="F112" s="156"/>
      <c r="G112" s="156"/>
      <c r="H112" s="156"/>
      <c r="I112" s="156"/>
      <c r="J112" s="156" t="s">
        <v>343</v>
      </c>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01"/>
    </row>
    <row r="113" spans="1:35" s="131" customFormat="1" ht="16.149999999999999" customHeight="1">
      <c r="A113" s="203" t="s">
        <v>290</v>
      </c>
      <c r="B113" s="156" t="s">
        <v>316</v>
      </c>
      <c r="C113" s="156"/>
      <c r="D113" s="156"/>
      <c r="E113" s="156"/>
      <c r="F113" s="156"/>
      <c r="G113" s="156"/>
      <c r="H113" s="156"/>
      <c r="I113" s="156"/>
      <c r="J113" s="156" t="s">
        <v>386</v>
      </c>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01"/>
    </row>
    <row r="114" spans="1:35" s="131" customFormat="1" ht="16.149999999999999" customHeight="1">
      <c r="A114" s="203" t="s">
        <v>291</v>
      </c>
      <c r="B114" s="156" t="s">
        <v>317</v>
      </c>
      <c r="C114" s="156"/>
      <c r="D114" s="156"/>
      <c r="E114" s="156"/>
      <c r="F114" s="156"/>
      <c r="G114" s="156"/>
      <c r="H114" s="156"/>
      <c r="I114" s="156"/>
      <c r="J114" s="156" t="s">
        <v>336</v>
      </c>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01"/>
    </row>
    <row r="115" spans="1:35" s="131" customFormat="1" ht="16.149999999999999" customHeight="1">
      <c r="A115" s="203" t="s">
        <v>369</v>
      </c>
      <c r="B115" s="156" t="s">
        <v>318</v>
      </c>
      <c r="C115" s="156"/>
      <c r="D115" s="156"/>
      <c r="E115" s="156"/>
      <c r="F115" s="156"/>
      <c r="G115" s="156"/>
      <c r="H115" s="156"/>
      <c r="I115" s="156"/>
      <c r="J115" s="156" t="s">
        <v>337</v>
      </c>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01"/>
    </row>
    <row r="116" spans="1:35" s="131" customFormat="1" ht="13.9" customHeight="1">
      <c r="A116" s="203"/>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01"/>
    </row>
    <row r="117" spans="1:35" s="131" customFormat="1" ht="13.9" customHeight="1">
      <c r="A117" s="203"/>
      <c r="B117" s="206" t="s">
        <v>356</v>
      </c>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01"/>
    </row>
    <row r="118" spans="1:35" s="131" customFormat="1" ht="13.9" customHeight="1">
      <c r="A118" s="203"/>
      <c r="B118" s="206" t="s">
        <v>355</v>
      </c>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01"/>
    </row>
    <row r="119" spans="1:35" s="131" customFormat="1" ht="13.9" customHeight="1">
      <c r="A119" s="203"/>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01"/>
    </row>
    <row r="120" spans="1:35" s="131" customFormat="1" ht="13.9" customHeight="1">
      <c r="A120" s="203"/>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01"/>
    </row>
    <row r="121" spans="1:35" s="131" customFormat="1" ht="13.9" customHeight="1">
      <c r="A121" s="203"/>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01"/>
    </row>
    <row r="122" spans="1:35" s="131" customFormat="1" ht="13.9" customHeight="1">
      <c r="A122" s="203"/>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01"/>
    </row>
    <row r="123" spans="1:35" s="131" customFormat="1" ht="13.9" customHeight="1">
      <c r="A123" s="203"/>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01"/>
    </row>
    <row r="124" spans="1:35" s="131" customFormat="1" ht="13.9" customHeight="1">
      <c r="A124" s="203"/>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01"/>
    </row>
    <row r="125" spans="1:35" s="131" customFormat="1" ht="13.9" customHeight="1">
      <c r="A125" s="203"/>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01"/>
    </row>
    <row r="126" spans="1:35" s="131" customFormat="1" ht="13.9" customHeight="1">
      <c r="A126" s="203"/>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01"/>
    </row>
    <row r="127" spans="1:35" s="131" customFormat="1" ht="13.9" customHeight="1">
      <c r="A127" s="203"/>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01"/>
    </row>
    <row r="128" spans="1:35" s="131" customFormat="1" ht="13.9" customHeight="1">
      <c r="A128" s="203"/>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01"/>
    </row>
    <row r="129" spans="1:35" s="131" customFormat="1" ht="13.9" customHeight="1">
      <c r="A129" s="203"/>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01"/>
    </row>
    <row r="130" spans="1:35" s="131" customFormat="1" ht="13.9" customHeight="1">
      <c r="A130" s="203"/>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01"/>
    </row>
    <row r="131" spans="1:35" s="131" customFormat="1" ht="13.9" customHeight="1">
      <c r="A131" s="203"/>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01"/>
    </row>
    <row r="132" spans="1:35" s="131" customFormat="1" ht="13.9" customHeight="1">
      <c r="A132" s="203"/>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01"/>
    </row>
    <row r="133" spans="1:35" s="131" customFormat="1" ht="13.9" customHeight="1">
      <c r="A133" s="203"/>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01"/>
    </row>
    <row r="134" spans="1:35" s="131" customFormat="1" ht="13.9" customHeight="1">
      <c r="A134" s="203"/>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01"/>
    </row>
    <row r="135" spans="1:35" s="131" customFormat="1" ht="13.9" customHeight="1">
      <c r="A135" s="203"/>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01"/>
    </row>
    <row r="136" spans="1:35" s="131" customFormat="1" ht="13.9" customHeight="1">
      <c r="A136" s="203"/>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01"/>
    </row>
    <row r="137" spans="1:35" s="131" customFormat="1" ht="13.9" customHeight="1">
      <c r="A137" s="203"/>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01"/>
    </row>
    <row r="138" spans="1:35" s="131" customFormat="1" ht="13.9" customHeight="1">
      <c r="A138" s="203"/>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01"/>
    </row>
    <row r="139" spans="1:35" s="131" customFormat="1" ht="13.9" customHeight="1">
      <c r="A139" s="203"/>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01"/>
    </row>
    <row r="140" spans="1:35" s="131" customFormat="1" ht="13.9" customHeight="1">
      <c r="A140" s="203"/>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01"/>
    </row>
    <row r="141" spans="1:35" s="131" customFormat="1" ht="13.9" customHeight="1">
      <c r="A141" s="203"/>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01"/>
    </row>
    <row r="142" spans="1:35" s="131" customFormat="1" ht="13.9" customHeight="1">
      <c r="A142" s="207"/>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01"/>
    </row>
    <row r="143" spans="1:35" s="131" customFormat="1" ht="13.9" customHeight="1">
      <c r="A143" s="207"/>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01"/>
    </row>
    <row r="144" spans="1:35" s="131" customFormat="1" ht="13.9" customHeight="1">
      <c r="A144" s="207"/>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01"/>
    </row>
    <row r="145" spans="1:35" s="131" customFormat="1" ht="13.9" customHeight="1">
      <c r="A145" s="207"/>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01"/>
    </row>
    <row r="146" spans="1:35" s="131" customFormat="1" ht="13.9" customHeight="1">
      <c r="A146" s="207"/>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01"/>
    </row>
    <row r="147" spans="1:35" s="131" customFormat="1" ht="13.9" customHeight="1">
      <c r="A147" s="207"/>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01"/>
    </row>
    <row r="148" spans="1:35" s="131" customFormat="1" ht="13.9" customHeight="1">
      <c r="A148" s="207"/>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01"/>
    </row>
    <row r="149" spans="1:35" s="96" customFormat="1" ht="13.9" customHeight="1">
      <c r="A149" s="202"/>
      <c r="B149" s="142"/>
      <c r="C149" s="142"/>
      <c r="D149" s="142"/>
      <c r="E149" s="142"/>
      <c r="F149" s="142"/>
      <c r="G149" s="142"/>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c r="AH149" s="142"/>
      <c r="AI149" s="95"/>
    </row>
    <row r="150" spans="1:35" s="96" customFormat="1" ht="13.9" customHeight="1">
      <c r="A150" s="202"/>
      <c r="B150" s="142"/>
      <c r="C150" s="142"/>
      <c r="D150" s="142"/>
      <c r="E150" s="142"/>
      <c r="F150" s="142"/>
      <c r="G150" s="142"/>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95"/>
    </row>
    <row r="151" spans="1:35" ht="13.9" customHeight="1">
      <c r="A151" s="208"/>
    </row>
    <row r="152" spans="1:35" ht="13.9" customHeight="1">
      <c r="A152" s="208"/>
    </row>
    <row r="153" spans="1:35" ht="13.9" customHeight="1"/>
    <row r="154" spans="1:35" ht="13.9" customHeight="1"/>
  </sheetData>
  <sheetProtection algorithmName="SHA-512" hashValue="7wBFX6C0EU3wdk1MutiZaRaEzCmvPnsVEqf7R/g0uof3vDwGLzg1zhAS5cPp+iSdSa3NV9ZeEh38lmoV5SOa+g==" saltValue="GrzdtvlrPwy7z27k8cczrQ==" spinCount="100000" sheet="1" objects="1" scenarios="1" selectLockedCells="1"/>
  <mergeCells count="196">
    <mergeCell ref="A57:T57"/>
    <mergeCell ref="A58:T58"/>
    <mergeCell ref="A59:T59"/>
    <mergeCell ref="A60:T60"/>
    <mergeCell ref="AD50:AG50"/>
    <mergeCell ref="Y51:AA51"/>
    <mergeCell ref="AB51:AC51"/>
    <mergeCell ref="A53:T53"/>
    <mergeCell ref="A54:T54"/>
    <mergeCell ref="A56:T56"/>
    <mergeCell ref="O50:Q50"/>
    <mergeCell ref="R50:S50"/>
    <mergeCell ref="T50:V50"/>
    <mergeCell ref="W50:X50"/>
    <mergeCell ref="Y50:AA50"/>
    <mergeCell ref="AB50:AC50"/>
    <mergeCell ref="O49:Q49"/>
    <mergeCell ref="R49:S49"/>
    <mergeCell ref="T49:V49"/>
    <mergeCell ref="W49:X49"/>
    <mergeCell ref="Y49:AA49"/>
    <mergeCell ref="AB49:AC49"/>
    <mergeCell ref="O48:Q48"/>
    <mergeCell ref="R48:S48"/>
    <mergeCell ref="T48:V48"/>
    <mergeCell ref="W48:X48"/>
    <mergeCell ref="Y48:AA48"/>
    <mergeCell ref="AB48:AC48"/>
    <mergeCell ref="O47:Q47"/>
    <mergeCell ref="R47:S47"/>
    <mergeCell ref="T47:V47"/>
    <mergeCell ref="W47:X47"/>
    <mergeCell ref="Y47:AA47"/>
    <mergeCell ref="AB47:AC47"/>
    <mergeCell ref="AB44:AC44"/>
    <mergeCell ref="O45:Q45"/>
    <mergeCell ref="R45:S45"/>
    <mergeCell ref="W45:X45"/>
    <mergeCell ref="AB45:AC45"/>
    <mergeCell ref="O46:Q46"/>
    <mergeCell ref="R46:S46"/>
    <mergeCell ref="W46:X46"/>
    <mergeCell ref="AB46:AC46"/>
    <mergeCell ref="A44:C44"/>
    <mergeCell ref="O44:Q44"/>
    <mergeCell ref="R44:S44"/>
    <mergeCell ref="T44:V44"/>
    <mergeCell ref="W44:X44"/>
    <mergeCell ref="Y44:AA44"/>
    <mergeCell ref="AB42:AC42"/>
    <mergeCell ref="A43:C43"/>
    <mergeCell ref="O43:Q43"/>
    <mergeCell ref="R43:S43"/>
    <mergeCell ref="T43:V43"/>
    <mergeCell ref="W43:X43"/>
    <mergeCell ref="Y43:AA43"/>
    <mergeCell ref="AB43:AC43"/>
    <mergeCell ref="A42:C42"/>
    <mergeCell ref="O42:Q42"/>
    <mergeCell ref="R42:S42"/>
    <mergeCell ref="T42:V42"/>
    <mergeCell ref="W42:X42"/>
    <mergeCell ref="Y42:AA42"/>
    <mergeCell ref="AB40:AC40"/>
    <mergeCell ref="A41:C41"/>
    <mergeCell ref="O41:Q41"/>
    <mergeCell ref="R41:S41"/>
    <mergeCell ref="T41:V41"/>
    <mergeCell ref="W41:X41"/>
    <mergeCell ref="Y41:AA41"/>
    <mergeCell ref="AB41:AC41"/>
    <mergeCell ref="A40:C40"/>
    <mergeCell ref="O40:Q40"/>
    <mergeCell ref="R40:S40"/>
    <mergeCell ref="T40:V40"/>
    <mergeCell ref="W40:X40"/>
    <mergeCell ref="Y40:AA40"/>
    <mergeCell ref="AB38:AC38"/>
    <mergeCell ref="A39:C39"/>
    <mergeCell ref="O39:Q39"/>
    <mergeCell ref="R39:S39"/>
    <mergeCell ref="T39:V39"/>
    <mergeCell ref="W39:X39"/>
    <mergeCell ref="Y39:AA39"/>
    <mergeCell ref="AB39:AC39"/>
    <mergeCell ref="A38:C38"/>
    <mergeCell ref="O38:Q38"/>
    <mergeCell ref="R38:S38"/>
    <mergeCell ref="T38:V38"/>
    <mergeCell ref="W38:X38"/>
    <mergeCell ref="Y38:AA38"/>
    <mergeCell ref="A37:C37"/>
    <mergeCell ref="D37:N37"/>
    <mergeCell ref="O37:S37"/>
    <mergeCell ref="T37:X37"/>
    <mergeCell ref="Y37:AC37"/>
    <mergeCell ref="AD37:AH37"/>
    <mergeCell ref="S35:U35"/>
    <mergeCell ref="V35:W35"/>
    <mergeCell ref="X35:Y35"/>
    <mergeCell ref="Z35:AB35"/>
    <mergeCell ref="AC35:AD35"/>
    <mergeCell ref="AE35:AH35"/>
    <mergeCell ref="S34:U34"/>
    <mergeCell ref="V34:W34"/>
    <mergeCell ref="X34:Y34"/>
    <mergeCell ref="Z34:AB34"/>
    <mergeCell ref="AC34:AD34"/>
    <mergeCell ref="AE34:AH34"/>
    <mergeCell ref="S33:U33"/>
    <mergeCell ref="V33:W33"/>
    <mergeCell ref="X33:Y33"/>
    <mergeCell ref="Z33:AB33"/>
    <mergeCell ref="AC33:AD33"/>
    <mergeCell ref="AE33:AH33"/>
    <mergeCell ref="S32:U32"/>
    <mergeCell ref="V32:W32"/>
    <mergeCell ref="X32:Y32"/>
    <mergeCell ref="Z32:AB32"/>
    <mergeCell ref="AC32:AD32"/>
    <mergeCell ref="AE32:AH32"/>
    <mergeCell ref="S31:U31"/>
    <mergeCell ref="V31:W31"/>
    <mergeCell ref="X31:Y31"/>
    <mergeCell ref="Z31:AB31"/>
    <mergeCell ref="AC31:AD31"/>
    <mergeCell ref="AE31:AH31"/>
    <mergeCell ref="S30:U30"/>
    <mergeCell ref="V30:W30"/>
    <mergeCell ref="X30:Y30"/>
    <mergeCell ref="Z30:AB30"/>
    <mergeCell ref="AC30:AD30"/>
    <mergeCell ref="AE30:AH30"/>
    <mergeCell ref="V28:W28"/>
    <mergeCell ref="X28:Y28"/>
    <mergeCell ref="AC28:AD28"/>
    <mergeCell ref="AE28:AH28"/>
    <mergeCell ref="V29:W29"/>
    <mergeCell ref="X29:Y29"/>
    <mergeCell ref="AC29:AD29"/>
    <mergeCell ref="AE29:AH29"/>
    <mergeCell ref="S27:U27"/>
    <mergeCell ref="V27:W27"/>
    <mergeCell ref="X27:Y27"/>
    <mergeCell ref="Z27:AB27"/>
    <mergeCell ref="AC27:AD27"/>
    <mergeCell ref="AE27:AH27"/>
    <mergeCell ref="S26:U26"/>
    <mergeCell ref="V26:W26"/>
    <mergeCell ref="X26:Y26"/>
    <mergeCell ref="Z26:AB26"/>
    <mergeCell ref="AC26:AD26"/>
    <mergeCell ref="AE26:AH26"/>
    <mergeCell ref="S25:U25"/>
    <mergeCell ref="V25:W25"/>
    <mergeCell ref="X25:Y25"/>
    <mergeCell ref="Z25:AB25"/>
    <mergeCell ref="AC25:AD25"/>
    <mergeCell ref="AE25:AH25"/>
    <mergeCell ref="S24:U24"/>
    <mergeCell ref="V24:W24"/>
    <mergeCell ref="X24:Y24"/>
    <mergeCell ref="Z24:AB24"/>
    <mergeCell ref="AC24:AD24"/>
    <mergeCell ref="AE24:AH24"/>
    <mergeCell ref="A21:G21"/>
    <mergeCell ref="H21:R21"/>
    <mergeCell ref="S21:W21"/>
    <mergeCell ref="X21:AB21"/>
    <mergeCell ref="AC21:AH21"/>
    <mergeCell ref="V23:W23"/>
    <mergeCell ref="X23:Y23"/>
    <mergeCell ref="Z23:AB23"/>
    <mergeCell ref="AC23:AD23"/>
    <mergeCell ref="X22:AB22"/>
    <mergeCell ref="AC22:AH22"/>
    <mergeCell ref="A17:P17"/>
    <mergeCell ref="R17:AH17"/>
    <mergeCell ref="A19:J19"/>
    <mergeCell ref="L19:P19"/>
    <mergeCell ref="R19:AH19"/>
    <mergeCell ref="A11:Q11"/>
    <mergeCell ref="R11:AH11"/>
    <mergeCell ref="A12:Q12"/>
    <mergeCell ref="R12:AH12"/>
    <mergeCell ref="A13:Q13"/>
    <mergeCell ref="R13:AH13"/>
    <mergeCell ref="R3:AH3"/>
    <mergeCell ref="E4:O4"/>
    <mergeCell ref="E5:O5"/>
    <mergeCell ref="E6:O6"/>
    <mergeCell ref="E7:O7"/>
    <mergeCell ref="A10:Q10"/>
    <mergeCell ref="R10:AH10"/>
    <mergeCell ref="A14:Q14"/>
    <mergeCell ref="R14:AH14"/>
  </mergeCells>
  <phoneticPr fontId="147"/>
  <dataValidations xWindow="853" yWindow="586" count="20">
    <dataValidation allowBlank="1" showInputMessage="1" showErrorMessage="1" prompt="梱包数の合計を記入してください。" sqref="D50" xr:uid="{F9662CD5-AAE6-44B7-A478-54322FD10236}"/>
    <dataValidation allowBlank="1" showInputMessage="1" showErrorMessage="1" prompt="商品数量" sqref="O37:S37" xr:uid="{C7EB8A3A-01D2-494D-BBFD-0B0C127C8AD7}"/>
    <dataValidation allowBlank="1" showInputMessage="1" showErrorMessage="1" prompt="貨物寸法_x000a_センチメートル単位で記入してください。" sqref="AD37:AH37" xr:uid="{E8FBD5E7-543B-4C5B-AAE9-AD03A0C8BAC6}"/>
    <dataValidation allowBlank="1" showInputMessage="1" showErrorMessage="1" prompt="GROSS重量_x000a_梱包込みの重量" sqref="Y37:AC37" xr:uid="{C5A6E7A6-124E-4B6D-BFA0-3507A2AE1713}"/>
    <dataValidation allowBlank="1" showInputMessage="1" showErrorMessage="1" prompt="NET重量_x000a_商品そのものの重量" sqref="T37:X37" xr:uid="{5BF39D22-73C7-48CF-8521-9E58E802A8F7}"/>
    <dataValidation allowBlank="1" showInputMessage="1" prompt="商品明細_x000a_品名、材質、用途等出来るだけ具体的にご記入ください。_x000a_部品の場合は、何の機械の何の用途の部品かもご記入願います。_x000a_AUTO PARTS ➡不可　BRAKE PAD FOR AUTOMOBILE➡〇_x000a_酒類については、アルコール度数のご記入もお願いします。" sqref="H21:R21" xr:uid="{82E619A9-372A-4815-871C-EE1F012253D9}"/>
    <dataValidation allowBlank="1" showInputMessage="1" prompt="ケースナンバー_x000a_梱包が複数ある場合、パッキングリストと実物照合のため、任意の番号を各梱包に付記し、その番号の梱包に含まれている商品明細を右欄にご記入ください。" sqref="A38:C38" xr:uid="{537B6149-9EDD-40A5-9449-2B5E61754A10}"/>
    <dataValidation allowBlank="1" showInputMessage="1" prompt="総合計金額" sqref="AE35:AH35" xr:uid="{92600C84-6907-4444-ACF2-394236FBB7D6}"/>
    <dataValidation allowBlank="1" showInputMessage="1" prompt="作成日_x000a_mm/ddでご記入ください。" sqref="E4:O4" xr:uid="{2C83A864-91E8-49B4-8421-42401866950A}"/>
    <dataValidation allowBlank="1" showInputMessage="1" prompt="貴社名_x000a_住所、ご担当者名、連絡先（電話やメール等）をご記入ください。" sqref="R3:AH3" xr:uid="{969A1AF3-C944-4678-9342-4CA8F504F753}"/>
    <dataValidation allowBlank="1" showInputMessage="1" prompt="総個数" sqref="S35:U35" xr:uid="{23878218-8A2B-43E5-B3A0-BA6D2EF11086}"/>
    <dataValidation allowBlank="1" showInputMessage="1" prompt="出港予定日_x000a_mm/ddでご記入ください。_x000a_" sqref="R19:AH19" xr:uid="{E633BEAC-F279-45FC-8C68-3934ACBD230A}"/>
    <dataValidation allowBlank="1" showInputMessage="1" prompt="航海番号" sqref="L19:P19" xr:uid="{C23229B7-4970-4C97-AC1F-11B90F18DF86}"/>
    <dataValidation allowBlank="1" showInputMessage="1" prompt="本船名" sqref="A19:J19" xr:uid="{A4954463-B603-4F09-8AEB-6CB78190B66D}"/>
    <dataValidation allowBlank="1" showInputMessage="1" prompt="仕向地" sqref="R17:AH17" xr:uid="{EF1BDE6A-24B6-4127-882B-5E3CC7B8C116}"/>
    <dataValidation allowBlank="1" showInputMessage="1" prompt="仕出地" sqref="A17:P17" xr:uid="{4BD782E8-FB83-46FE-9B2C-C9C542E2F2F2}"/>
    <dataValidation allowBlank="1" showInputMessage="1" prompt="発注番号" sqref="E5:O5" xr:uid="{8BE4B67C-E162-4B98-889F-242FB67B1539}"/>
    <dataValidation allowBlank="1" showInputMessage="1" sqref="AB38:AC50 V23:W35 X23:Y34 AC35:AD35 R38:S50 W38:X50" xr:uid="{B5B59927-150F-47AC-BE21-C2240A56E538}"/>
    <dataValidation allowBlank="1" showInputMessage="1" prompt="建値_x000a_買主との取り引き条件。商品価格がどこまでの費用を含んでいるのか、リスクの分岐点はどこかを記入して下さい。" sqref="X22:AB22" xr:uid="{2718D36A-C009-4F85-9B66-9118B9ACAFC6}"/>
    <dataValidation allowBlank="1" showInputMessage="1" prompt="支払い条件_x000a_プルダウン選択もしくは直接入力" sqref="E7:O7" xr:uid="{5102276C-EF6A-470F-A91F-EC57C1428805}"/>
  </dataValidations>
  <pageMargins left="0.23622047244094491" right="0" top="0.35433070866141736" bottom="0.39370078740157483" header="0.11811023622047245" footer="0.19685039370078741"/>
  <pageSetup paperSize="9" scale="97" orientation="portrait" blackAndWhite="1" cellComments="asDisplayed" r:id="rId1"/>
  <headerFooter>
    <oddFooter>&amp;C&amp;"HGPｺﾞｼｯｸM,ﾒﾃﾞｨｳﾑ"&amp;9&amp;OE.  &amp;&amp;  O. E.&amp;R&amp;"游ゴシック,標準"&amp;6&amp;K00-034©2019 NAIGAI TRANS LINE LTD.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A00C-A9C7-4A70-A106-A2BEDAB5119B}">
  <sheetPr codeName="Sheet6">
    <tabColor rgb="FFFFC8C8"/>
  </sheetPr>
  <dimension ref="A1:CB65"/>
  <sheetViews>
    <sheetView showGridLines="0" view="pageBreakPreview" zoomScaleNormal="100" zoomScaleSheetLayoutView="100" workbookViewId="0">
      <selection activeCell="A14" sqref="A14:AB14"/>
    </sheetView>
  </sheetViews>
  <sheetFormatPr defaultColWidth="9.140625" defaultRowHeight="13.5"/>
  <cols>
    <col min="1" max="15" width="1.7109375" style="40" customWidth="1"/>
    <col min="16" max="16" width="0.85546875" style="40" customWidth="1"/>
    <col min="17" max="24" width="1.7109375" style="40" customWidth="1"/>
    <col min="25" max="25" width="0.85546875" style="40" customWidth="1"/>
    <col min="26" max="39" width="1.7109375" style="40" customWidth="1"/>
    <col min="40" max="40" width="2.140625" style="40" customWidth="1"/>
    <col min="41" max="60" width="1.7109375" style="40" customWidth="1"/>
    <col min="61" max="62" width="1.7109375" style="41" customWidth="1"/>
    <col min="63" max="63" width="9.140625" style="27"/>
    <col min="64" max="64" width="9.140625" style="77"/>
    <col min="65" max="16384" width="9.140625" style="27"/>
  </cols>
  <sheetData>
    <row r="1" spans="1:80" ht="9.75" customHeight="1">
      <c r="A1" s="92"/>
      <c r="B1" s="1"/>
      <c r="C1" s="1"/>
      <c r="D1" s="1"/>
      <c r="E1" s="1"/>
      <c r="F1" s="1"/>
      <c r="G1" s="1"/>
      <c r="H1" s="26"/>
      <c r="I1" s="1"/>
      <c r="J1" s="1"/>
      <c r="K1" s="1"/>
      <c r="L1" s="1"/>
      <c r="M1" s="1"/>
      <c r="N1" s="1"/>
      <c r="O1" s="1"/>
      <c r="P1" s="1"/>
      <c r="Q1" s="1"/>
      <c r="R1" s="1"/>
      <c r="S1" s="1"/>
      <c r="T1" s="1"/>
      <c r="U1" s="1"/>
      <c r="V1" s="1"/>
      <c r="W1" s="1"/>
      <c r="X1" s="1"/>
      <c r="Y1" s="1"/>
      <c r="Z1" s="1"/>
      <c r="AA1" s="1"/>
      <c r="AB1" s="1"/>
      <c r="AC1" s="1"/>
      <c r="AD1" s="1"/>
      <c r="AE1" s="1"/>
      <c r="AF1" s="450">
        <v>1234567</v>
      </c>
      <c r="AG1" s="451"/>
      <c r="AH1" s="451"/>
      <c r="AI1" s="451"/>
      <c r="AJ1" s="451"/>
      <c r="AK1" s="451"/>
      <c r="AL1" s="452"/>
      <c r="AM1" s="59"/>
      <c r="AN1" s="579"/>
      <c r="AO1" s="580"/>
      <c r="AP1" s="59"/>
      <c r="AQ1" s="59"/>
      <c r="AR1" s="441" t="s">
        <v>467</v>
      </c>
      <c r="AS1" s="442"/>
      <c r="AT1" s="442"/>
      <c r="AU1" s="442"/>
      <c r="AV1" s="442"/>
      <c r="AW1" s="442"/>
      <c r="AX1" s="442"/>
      <c r="AY1" s="442"/>
      <c r="AZ1" s="442"/>
      <c r="BA1" s="442"/>
      <c r="BB1" s="442"/>
      <c r="BC1" s="442"/>
      <c r="BD1" s="442"/>
      <c r="BE1" s="442"/>
      <c r="BF1" s="442"/>
      <c r="BG1" s="442"/>
      <c r="BH1" s="442"/>
      <c r="BI1" s="443"/>
      <c r="BJ1" s="58"/>
      <c r="BL1" s="47" t="s">
        <v>12</v>
      </c>
      <c r="BM1" s="75"/>
      <c r="BN1" s="47"/>
      <c r="BO1" s="47" t="s">
        <v>30</v>
      </c>
      <c r="BP1" s="47"/>
      <c r="BQ1" s="47" t="s">
        <v>30</v>
      </c>
      <c r="BR1" s="47" t="s">
        <v>4</v>
      </c>
      <c r="BS1" s="47" t="s">
        <v>5</v>
      </c>
      <c r="BT1" s="47"/>
      <c r="BU1" s="47"/>
      <c r="BV1" s="47" t="s">
        <v>42</v>
      </c>
      <c r="BW1" s="48"/>
      <c r="BX1" s="48"/>
      <c r="BY1" s="45"/>
      <c r="BZ1" s="46"/>
      <c r="CA1" s="46"/>
      <c r="CB1" s="46"/>
    </row>
    <row r="2" spans="1:80" ht="5.25" customHeight="1">
      <c r="A2" s="93">
        <v>1</v>
      </c>
      <c r="B2" s="1"/>
      <c r="C2" s="1"/>
      <c r="D2" s="1"/>
      <c r="E2" s="1"/>
      <c r="F2" s="1"/>
      <c r="G2" s="1"/>
      <c r="H2" s="26"/>
      <c r="I2" s="1"/>
      <c r="J2" s="1"/>
      <c r="K2" s="1"/>
      <c r="L2" s="1"/>
      <c r="M2" s="1"/>
      <c r="N2" s="1"/>
      <c r="O2" s="1"/>
      <c r="P2" s="1"/>
      <c r="Q2" s="1"/>
      <c r="R2" s="1"/>
      <c r="S2" s="1"/>
      <c r="T2" s="1"/>
      <c r="U2" s="1"/>
      <c r="V2" s="1"/>
      <c r="W2" s="1"/>
      <c r="X2" s="1"/>
      <c r="Y2" s="1"/>
      <c r="Z2" s="1"/>
      <c r="AA2" s="1"/>
      <c r="AB2" s="1"/>
      <c r="AC2" s="1"/>
      <c r="AD2" s="1"/>
      <c r="AE2" s="1"/>
      <c r="AF2" s="453"/>
      <c r="AG2" s="454"/>
      <c r="AH2" s="454"/>
      <c r="AI2" s="454"/>
      <c r="AJ2" s="454"/>
      <c r="AK2" s="454"/>
      <c r="AL2" s="455"/>
      <c r="AM2" s="59"/>
      <c r="AN2" s="581"/>
      <c r="AO2" s="582"/>
      <c r="AP2" s="59"/>
      <c r="AQ2" s="59"/>
      <c r="AR2" s="444"/>
      <c r="AS2" s="445"/>
      <c r="AT2" s="445"/>
      <c r="AU2" s="445"/>
      <c r="AV2" s="445"/>
      <c r="AW2" s="445"/>
      <c r="AX2" s="445"/>
      <c r="AY2" s="445"/>
      <c r="AZ2" s="445"/>
      <c r="BA2" s="445"/>
      <c r="BB2" s="445"/>
      <c r="BC2" s="445"/>
      <c r="BD2" s="445"/>
      <c r="BE2" s="445"/>
      <c r="BF2" s="445"/>
      <c r="BG2" s="445"/>
      <c r="BH2" s="445"/>
      <c r="BI2" s="446"/>
      <c r="BJ2" s="28"/>
      <c r="BL2" s="47" t="s">
        <v>50</v>
      </c>
      <c r="BM2" s="75"/>
      <c r="BN2" s="47"/>
      <c r="BO2" s="47" t="s">
        <v>31</v>
      </c>
      <c r="BP2" s="47"/>
      <c r="BQ2" s="47" t="s">
        <v>31</v>
      </c>
      <c r="BR2" s="47"/>
      <c r="BS2" s="47" t="s">
        <v>6</v>
      </c>
      <c r="BT2" s="47"/>
      <c r="BU2" s="47"/>
      <c r="BV2" s="47"/>
      <c r="BW2" s="48"/>
      <c r="BX2" s="48"/>
      <c r="BY2" s="45"/>
      <c r="BZ2" s="46"/>
      <c r="CA2" s="46"/>
      <c r="CB2" s="46"/>
    </row>
    <row r="3" spans="1:80" ht="12.75" customHeight="1">
      <c r="A3" s="464"/>
      <c r="B3" s="465"/>
      <c r="C3" s="465"/>
      <c r="D3" s="465"/>
      <c r="E3" s="465"/>
      <c r="F3" s="465"/>
      <c r="G3" s="465"/>
      <c r="H3" s="465"/>
      <c r="I3" s="465"/>
      <c r="J3" s="465"/>
      <c r="K3" s="465"/>
      <c r="L3" s="465"/>
      <c r="M3" s="465"/>
      <c r="N3" s="465"/>
      <c r="O3" s="465"/>
      <c r="P3" s="466"/>
      <c r="Q3" s="465"/>
      <c r="R3" s="465"/>
      <c r="S3" s="465"/>
      <c r="T3" s="465"/>
      <c r="U3" s="465"/>
      <c r="V3" s="465"/>
      <c r="W3" s="465"/>
      <c r="X3" s="465"/>
      <c r="Y3" s="465"/>
      <c r="Z3" s="465"/>
      <c r="AA3" s="465"/>
      <c r="AB3" s="467"/>
      <c r="AC3" s="1"/>
      <c r="AD3" s="1"/>
      <c r="AE3" s="1"/>
      <c r="AF3" s="29"/>
      <c r="AG3" s="29"/>
      <c r="AH3" s="29"/>
      <c r="AI3" s="29"/>
      <c r="AJ3" s="29"/>
      <c r="AK3" s="29"/>
      <c r="AL3" s="29"/>
      <c r="AM3" s="29"/>
      <c r="AN3" s="29"/>
      <c r="AO3" s="1"/>
      <c r="AP3" s="59"/>
      <c r="AQ3" s="59"/>
      <c r="AR3" s="28"/>
      <c r="AS3" s="28"/>
      <c r="AT3" s="28"/>
      <c r="AU3" s="28"/>
      <c r="AV3" s="28"/>
      <c r="AW3" s="28"/>
      <c r="AX3" s="57"/>
      <c r="AY3" s="57"/>
      <c r="AZ3" s="57"/>
      <c r="BA3" s="57"/>
      <c r="BB3" s="57"/>
      <c r="BC3" s="57"/>
      <c r="BD3" s="57"/>
      <c r="BE3" s="57"/>
      <c r="BF3" s="57"/>
      <c r="BG3" s="28"/>
      <c r="BH3" s="28"/>
      <c r="BI3" s="28"/>
      <c r="BJ3" s="28"/>
      <c r="BL3" s="47" t="s">
        <v>13</v>
      </c>
      <c r="BM3" s="75"/>
      <c r="BN3" s="47"/>
      <c r="BO3" s="47" t="s">
        <v>32</v>
      </c>
      <c r="BP3" s="47"/>
      <c r="BQ3" s="47" t="s">
        <v>36</v>
      </c>
      <c r="BR3" s="47"/>
      <c r="BS3" s="47" t="s">
        <v>7</v>
      </c>
      <c r="BT3" s="47"/>
      <c r="BU3" s="47"/>
      <c r="BV3" s="47"/>
      <c r="BW3" s="48"/>
      <c r="BX3" s="48"/>
      <c r="BY3" s="45"/>
      <c r="BZ3" s="46"/>
      <c r="CA3" s="46"/>
      <c r="CB3" s="46"/>
    </row>
    <row r="4" spans="1:80" ht="12" customHeight="1">
      <c r="A4" s="800" t="s">
        <v>428</v>
      </c>
      <c r="B4" s="801"/>
      <c r="C4" s="801"/>
      <c r="D4" s="801"/>
      <c r="E4" s="801"/>
      <c r="F4" s="801"/>
      <c r="G4" s="801"/>
      <c r="H4" s="801"/>
      <c r="I4" s="801"/>
      <c r="J4" s="801"/>
      <c r="K4" s="801"/>
      <c r="L4" s="801"/>
      <c r="M4" s="801"/>
      <c r="N4" s="801"/>
      <c r="O4" s="801"/>
      <c r="P4" s="801"/>
      <c r="Q4" s="801"/>
      <c r="R4" s="801"/>
      <c r="S4" s="801"/>
      <c r="T4" s="801"/>
      <c r="U4" s="801"/>
      <c r="V4" s="801"/>
      <c r="W4" s="801"/>
      <c r="X4" s="801"/>
      <c r="Y4" s="801"/>
      <c r="Z4" s="801"/>
      <c r="AA4" s="801"/>
      <c r="AB4" s="802"/>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30"/>
      <c r="BL4" s="47" t="s">
        <v>51</v>
      </c>
      <c r="BM4" s="75"/>
      <c r="BN4" s="47"/>
      <c r="BO4" s="47" t="s">
        <v>36</v>
      </c>
      <c r="BP4" s="47"/>
      <c r="BQ4" s="47" t="s">
        <v>33</v>
      </c>
      <c r="BR4" s="47"/>
      <c r="BS4" s="47" t="s">
        <v>8</v>
      </c>
      <c r="BT4" s="47"/>
      <c r="BU4" s="47"/>
      <c r="BV4" s="47"/>
      <c r="BW4" s="48"/>
      <c r="BX4" s="48"/>
      <c r="BY4" s="45"/>
      <c r="BZ4" s="46"/>
      <c r="CA4" s="46"/>
      <c r="CB4" s="46"/>
    </row>
    <row r="5" spans="1:80" ht="12" customHeight="1">
      <c r="A5" s="788" t="s">
        <v>429</v>
      </c>
      <c r="B5" s="789"/>
      <c r="C5" s="789"/>
      <c r="D5" s="789"/>
      <c r="E5" s="789"/>
      <c r="F5" s="789"/>
      <c r="G5" s="789"/>
      <c r="H5" s="789"/>
      <c r="I5" s="789"/>
      <c r="J5" s="789"/>
      <c r="K5" s="789"/>
      <c r="L5" s="789"/>
      <c r="M5" s="789"/>
      <c r="N5" s="789"/>
      <c r="O5" s="789"/>
      <c r="P5" s="789"/>
      <c r="Q5" s="789"/>
      <c r="R5" s="789"/>
      <c r="S5" s="789"/>
      <c r="T5" s="789"/>
      <c r="U5" s="789"/>
      <c r="V5" s="789"/>
      <c r="W5" s="789"/>
      <c r="X5" s="789"/>
      <c r="Y5" s="789"/>
      <c r="Z5" s="789"/>
      <c r="AA5" s="789"/>
      <c r="AB5" s="790"/>
      <c r="AC5" s="29"/>
      <c r="AD5" s="29"/>
      <c r="AE5" s="29"/>
      <c r="AF5" s="29"/>
      <c r="AG5" s="29"/>
      <c r="AH5" s="29"/>
      <c r="AI5" s="29"/>
      <c r="AJ5" s="29"/>
      <c r="AK5" s="29"/>
      <c r="AL5" s="29"/>
      <c r="AM5" s="29"/>
      <c r="AN5" s="29"/>
      <c r="AO5" s="29"/>
      <c r="AP5" s="29"/>
      <c r="AQ5" s="29"/>
      <c r="AR5" s="29"/>
      <c r="AS5" s="29"/>
      <c r="AT5" s="29"/>
      <c r="AU5" s="29"/>
      <c r="AV5" s="56"/>
      <c r="AW5" s="56"/>
      <c r="AX5" s="56"/>
      <c r="AY5" s="29"/>
      <c r="AZ5" s="29"/>
      <c r="BA5" s="29"/>
      <c r="BB5" s="29"/>
      <c r="BC5" s="29"/>
      <c r="BD5" s="29"/>
      <c r="BE5" s="29"/>
      <c r="BF5" s="29"/>
      <c r="BG5" s="29"/>
      <c r="BH5" s="29"/>
      <c r="BI5" s="29"/>
      <c r="BJ5" s="56"/>
      <c r="BL5" s="47" t="s">
        <v>17</v>
      </c>
      <c r="BM5" s="75"/>
      <c r="BN5" s="47"/>
      <c r="BO5" s="47" t="s">
        <v>33</v>
      </c>
      <c r="BP5" s="47"/>
      <c r="BQ5" s="47" t="s">
        <v>34</v>
      </c>
      <c r="BR5" s="47"/>
      <c r="BS5" s="47" t="s">
        <v>9</v>
      </c>
      <c r="BT5" s="47"/>
      <c r="BU5" s="47"/>
      <c r="BV5" s="47"/>
      <c r="BW5" s="48"/>
      <c r="BX5" s="48"/>
      <c r="BY5" s="45"/>
      <c r="BZ5" s="46"/>
      <c r="CA5" s="46"/>
      <c r="CB5" s="46"/>
    </row>
    <row r="6" spans="1:80" ht="12" customHeight="1">
      <c r="A6" s="788" t="s">
        <v>430</v>
      </c>
      <c r="B6" s="789"/>
      <c r="C6" s="789"/>
      <c r="D6" s="789"/>
      <c r="E6" s="789"/>
      <c r="F6" s="789"/>
      <c r="G6" s="789"/>
      <c r="H6" s="789"/>
      <c r="I6" s="789"/>
      <c r="J6" s="789"/>
      <c r="K6" s="789"/>
      <c r="L6" s="789"/>
      <c r="M6" s="789"/>
      <c r="N6" s="789"/>
      <c r="O6" s="789"/>
      <c r="P6" s="789"/>
      <c r="Q6" s="789"/>
      <c r="R6" s="789"/>
      <c r="S6" s="789"/>
      <c r="T6" s="789"/>
      <c r="U6" s="789"/>
      <c r="V6" s="789"/>
      <c r="W6" s="789"/>
      <c r="X6" s="789"/>
      <c r="Y6" s="789"/>
      <c r="Z6" s="789"/>
      <c r="AA6" s="789"/>
      <c r="AB6" s="790"/>
      <c r="AC6" s="29"/>
      <c r="AD6" s="29"/>
      <c r="AE6" s="29"/>
      <c r="AF6" s="29"/>
      <c r="AG6" s="29"/>
      <c r="AH6" s="29"/>
      <c r="AI6" s="29"/>
      <c r="AJ6" s="29"/>
      <c r="AK6" s="29"/>
      <c r="AL6" s="29"/>
      <c r="AM6" s="29"/>
      <c r="AN6" s="29"/>
      <c r="AO6" s="29"/>
      <c r="AP6" s="29"/>
      <c r="AQ6" s="29"/>
      <c r="AR6" s="29"/>
      <c r="AS6" s="29"/>
      <c r="AT6" s="29"/>
      <c r="AU6" s="29"/>
      <c r="AV6" s="56"/>
      <c r="AW6" s="56"/>
      <c r="AX6" s="56"/>
      <c r="AY6" s="56"/>
      <c r="AZ6" s="56"/>
      <c r="BA6" s="56"/>
      <c r="BB6" s="56"/>
      <c r="BC6" s="56"/>
      <c r="BD6" s="56"/>
      <c r="BE6" s="56"/>
      <c r="BF6" s="56"/>
      <c r="BG6" s="56"/>
      <c r="BH6" s="56"/>
      <c r="BI6" s="56"/>
      <c r="BJ6" s="56"/>
      <c r="BL6" s="47" t="s">
        <v>52</v>
      </c>
      <c r="BM6" s="75"/>
      <c r="BN6" s="47"/>
      <c r="BO6" s="47" t="s">
        <v>43</v>
      </c>
      <c r="BP6" s="47"/>
      <c r="BQ6" s="47" t="s">
        <v>37</v>
      </c>
      <c r="BR6" s="47"/>
      <c r="BS6" s="47" t="s">
        <v>10</v>
      </c>
      <c r="BT6" s="47"/>
      <c r="BU6" s="47"/>
      <c r="BV6" s="47"/>
      <c r="BW6" s="48"/>
      <c r="BX6" s="48"/>
      <c r="BY6" s="45"/>
      <c r="BZ6" s="46"/>
      <c r="CA6" s="46"/>
      <c r="CB6" s="46"/>
    </row>
    <row r="7" spans="1:80" ht="12" customHeight="1">
      <c r="A7" s="788" t="s">
        <v>431</v>
      </c>
      <c r="B7" s="789"/>
      <c r="C7" s="789"/>
      <c r="D7" s="789"/>
      <c r="E7" s="789"/>
      <c r="F7" s="789"/>
      <c r="G7" s="789"/>
      <c r="H7" s="789"/>
      <c r="I7" s="789"/>
      <c r="J7" s="789"/>
      <c r="K7" s="789"/>
      <c r="L7" s="789"/>
      <c r="M7" s="789"/>
      <c r="N7" s="789"/>
      <c r="O7" s="789"/>
      <c r="P7" s="789"/>
      <c r="Q7" s="789"/>
      <c r="R7" s="789"/>
      <c r="S7" s="789"/>
      <c r="T7" s="789"/>
      <c r="U7" s="789"/>
      <c r="V7" s="789"/>
      <c r="W7" s="789"/>
      <c r="X7" s="789"/>
      <c r="Y7" s="789"/>
      <c r="Z7" s="789"/>
      <c r="AA7" s="789"/>
      <c r="AB7" s="790"/>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30"/>
      <c r="BJ7" s="30"/>
      <c r="BL7" s="47" t="s">
        <v>14</v>
      </c>
      <c r="BM7" s="75"/>
      <c r="BN7" s="47"/>
      <c r="BO7" s="47" t="s">
        <v>44</v>
      </c>
      <c r="BP7" s="47"/>
      <c r="BQ7" s="47" t="s">
        <v>35</v>
      </c>
      <c r="BR7" s="47"/>
      <c r="BS7" s="47"/>
      <c r="BT7" s="47"/>
      <c r="BU7" s="47"/>
      <c r="BV7" s="47"/>
      <c r="BW7" s="48"/>
      <c r="BX7" s="48"/>
      <c r="BY7" s="45"/>
      <c r="BZ7" s="46"/>
      <c r="CA7" s="46"/>
      <c r="CB7" s="46"/>
    </row>
    <row r="8" spans="1:80" ht="12" customHeight="1">
      <c r="A8" s="791" t="s">
        <v>432</v>
      </c>
      <c r="B8" s="792"/>
      <c r="C8" s="792"/>
      <c r="D8" s="792"/>
      <c r="E8" s="792"/>
      <c r="F8" s="792"/>
      <c r="G8" s="792"/>
      <c r="H8" s="792"/>
      <c r="I8" s="792"/>
      <c r="J8" s="792"/>
      <c r="K8" s="792"/>
      <c r="L8" s="792"/>
      <c r="M8" s="792"/>
      <c r="N8" s="792"/>
      <c r="O8" s="792"/>
      <c r="P8" s="792"/>
      <c r="Q8" s="792"/>
      <c r="R8" s="792"/>
      <c r="S8" s="792"/>
      <c r="T8" s="792"/>
      <c r="U8" s="792"/>
      <c r="V8" s="792"/>
      <c r="W8" s="792"/>
      <c r="X8" s="792"/>
      <c r="Y8" s="792"/>
      <c r="Z8" s="792"/>
      <c r="AA8" s="792"/>
      <c r="AB8" s="793"/>
      <c r="AC8" s="29"/>
      <c r="AD8" s="29"/>
      <c r="AE8" s="29"/>
      <c r="AF8" s="29"/>
      <c r="AG8" s="29"/>
      <c r="AH8" s="78"/>
      <c r="AI8" s="794" t="s">
        <v>459</v>
      </c>
      <c r="AJ8" s="795"/>
      <c r="AK8" s="795"/>
      <c r="AL8" s="795"/>
      <c r="AM8" s="795"/>
      <c r="AN8" s="795"/>
      <c r="AO8" s="795"/>
      <c r="AP8" s="795"/>
      <c r="AQ8" s="795"/>
      <c r="AR8" s="795"/>
      <c r="AS8" s="795"/>
      <c r="AT8" s="795"/>
      <c r="AU8" s="795"/>
      <c r="AV8" s="795"/>
      <c r="AW8" s="795"/>
      <c r="AX8" s="795"/>
      <c r="AY8" s="795"/>
      <c r="AZ8" s="795"/>
      <c r="BA8" s="795"/>
      <c r="BB8" s="795"/>
      <c r="BC8" s="795"/>
      <c r="BD8" s="795"/>
      <c r="BE8" s="795"/>
      <c r="BF8" s="795"/>
      <c r="BG8" s="795"/>
      <c r="BH8" s="795"/>
      <c r="BI8" s="795"/>
      <c r="BJ8" s="796"/>
      <c r="BL8" s="47" t="s">
        <v>53</v>
      </c>
      <c r="BM8" s="75"/>
      <c r="BN8" s="47"/>
      <c r="BO8" s="47" t="s">
        <v>45</v>
      </c>
      <c r="BP8" s="47"/>
      <c r="BQ8" s="47" t="s">
        <v>38</v>
      </c>
      <c r="BR8" s="47"/>
      <c r="BS8" s="47"/>
      <c r="BT8" s="47"/>
      <c r="BU8" s="47"/>
      <c r="BV8" s="47"/>
      <c r="BW8" s="48"/>
      <c r="BX8" s="48"/>
      <c r="BY8" s="45"/>
      <c r="BZ8" s="46"/>
      <c r="CA8" s="46"/>
      <c r="CB8" s="46"/>
    </row>
    <row r="9" spans="1:80" ht="12" customHeight="1">
      <c r="A9" s="479"/>
      <c r="B9" s="480"/>
      <c r="C9" s="480"/>
      <c r="D9" s="480"/>
      <c r="E9" s="480"/>
      <c r="F9" s="480"/>
      <c r="G9" s="480"/>
      <c r="H9" s="480"/>
      <c r="I9" s="480"/>
      <c r="J9" s="480"/>
      <c r="K9" s="480"/>
      <c r="L9" s="480"/>
      <c r="M9" s="480"/>
      <c r="N9" s="480"/>
      <c r="O9" s="480"/>
      <c r="P9" s="481"/>
      <c r="Q9" s="480"/>
      <c r="R9" s="480"/>
      <c r="S9" s="480"/>
      <c r="T9" s="480"/>
      <c r="U9" s="480"/>
      <c r="V9" s="480"/>
      <c r="W9" s="480"/>
      <c r="X9" s="480"/>
      <c r="Y9" s="480"/>
      <c r="Z9" s="480"/>
      <c r="AA9" s="480"/>
      <c r="AB9" s="482"/>
      <c r="AC9" s="29"/>
      <c r="AD9" s="29"/>
      <c r="AE9" s="29"/>
      <c r="AF9" s="29"/>
      <c r="AG9" s="29"/>
      <c r="AH9" s="78"/>
      <c r="AI9" s="797"/>
      <c r="AJ9" s="798"/>
      <c r="AK9" s="798"/>
      <c r="AL9" s="798"/>
      <c r="AM9" s="798"/>
      <c r="AN9" s="798"/>
      <c r="AO9" s="798"/>
      <c r="AP9" s="798"/>
      <c r="AQ9" s="798"/>
      <c r="AR9" s="798"/>
      <c r="AS9" s="798"/>
      <c r="AT9" s="798"/>
      <c r="AU9" s="798"/>
      <c r="AV9" s="798"/>
      <c r="AW9" s="798"/>
      <c r="AX9" s="798"/>
      <c r="AY9" s="798"/>
      <c r="AZ9" s="798"/>
      <c r="BA9" s="798"/>
      <c r="BB9" s="798"/>
      <c r="BC9" s="798"/>
      <c r="BD9" s="798"/>
      <c r="BE9" s="798"/>
      <c r="BF9" s="798"/>
      <c r="BG9" s="798"/>
      <c r="BH9" s="798"/>
      <c r="BI9" s="798"/>
      <c r="BJ9" s="799"/>
      <c r="BL9" s="47" t="s">
        <v>18</v>
      </c>
      <c r="BM9" s="75"/>
      <c r="BN9" s="47"/>
      <c r="BO9" s="47" t="s">
        <v>34</v>
      </c>
      <c r="BP9" s="47"/>
      <c r="BQ9" s="47" t="s">
        <v>39</v>
      </c>
      <c r="BR9" s="47"/>
      <c r="BS9" s="47"/>
      <c r="BT9" s="47"/>
      <c r="BU9" s="47"/>
      <c r="BV9" s="47"/>
      <c r="BW9" s="48"/>
      <c r="BX9" s="48"/>
      <c r="BY9" s="45"/>
      <c r="BZ9" s="46"/>
      <c r="CA9" s="46"/>
      <c r="CB9" s="46"/>
    </row>
    <row r="10" spans="1:80" ht="11.1" customHeight="1">
      <c r="A10" s="471"/>
      <c r="B10" s="472"/>
      <c r="C10" s="472"/>
      <c r="D10" s="472"/>
      <c r="E10" s="472"/>
      <c r="F10" s="472"/>
      <c r="G10" s="472"/>
      <c r="H10" s="472"/>
      <c r="I10" s="472"/>
      <c r="J10" s="472"/>
      <c r="K10" s="472"/>
      <c r="L10" s="472"/>
      <c r="M10" s="472"/>
      <c r="N10" s="472"/>
      <c r="O10" s="472"/>
      <c r="P10" s="472"/>
      <c r="Q10" s="472"/>
      <c r="R10" s="472"/>
      <c r="S10" s="472"/>
      <c r="T10" s="472"/>
      <c r="U10" s="472"/>
      <c r="V10" s="472"/>
      <c r="W10" s="472"/>
      <c r="X10" s="472"/>
      <c r="Y10" s="472"/>
      <c r="Z10" s="472"/>
      <c r="AA10" s="472"/>
      <c r="AB10" s="473"/>
      <c r="AC10" s="31"/>
      <c r="AD10" s="29"/>
      <c r="AE10" s="29"/>
      <c r="AF10" s="29"/>
      <c r="AG10" s="29"/>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L10" s="47" t="s">
        <v>54</v>
      </c>
      <c r="BM10" s="75"/>
      <c r="BN10" s="47"/>
      <c r="BO10" s="47" t="s">
        <v>37</v>
      </c>
      <c r="BP10" s="47"/>
      <c r="BQ10" s="47" t="s">
        <v>40</v>
      </c>
      <c r="BR10" s="47"/>
      <c r="BS10" s="47"/>
      <c r="BT10" s="47"/>
      <c r="BU10" s="47"/>
      <c r="BV10" s="47"/>
      <c r="BW10" s="48"/>
      <c r="BX10" s="48"/>
      <c r="BY10" s="45"/>
      <c r="BZ10" s="46"/>
      <c r="CA10" s="46"/>
      <c r="CB10" s="46"/>
    </row>
    <row r="11" spans="1:80" ht="12" customHeight="1">
      <c r="A11" s="811" t="s">
        <v>423</v>
      </c>
      <c r="B11" s="812"/>
      <c r="C11" s="812"/>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3"/>
      <c r="AC11" s="31"/>
      <c r="AD11" s="29"/>
      <c r="AE11" s="29"/>
      <c r="AF11" s="29"/>
      <c r="AG11" s="29"/>
      <c r="AH11" s="72"/>
      <c r="AI11" s="814" t="s">
        <v>460</v>
      </c>
      <c r="AJ11" s="795"/>
      <c r="AK11" s="795"/>
      <c r="AL11" s="795"/>
      <c r="AM11" s="795"/>
      <c r="AN11" s="795"/>
      <c r="AO11" s="795"/>
      <c r="AP11" s="795"/>
      <c r="AQ11" s="795"/>
      <c r="AR11" s="795"/>
      <c r="AS11" s="795"/>
      <c r="AT11" s="795"/>
      <c r="AU11" s="795"/>
      <c r="AV11" s="795"/>
      <c r="AW11" s="795"/>
      <c r="AX11" s="795"/>
      <c r="AY11" s="795"/>
      <c r="AZ11" s="795"/>
      <c r="BA11" s="795"/>
      <c r="BB11" s="795"/>
      <c r="BC11" s="795"/>
      <c r="BD11" s="795"/>
      <c r="BE11" s="795"/>
      <c r="BF11" s="795"/>
      <c r="BG11" s="795"/>
      <c r="BH11" s="795"/>
      <c r="BI11" s="795"/>
      <c r="BJ11" s="796"/>
      <c r="BL11" s="47" t="s">
        <v>15</v>
      </c>
      <c r="BM11" s="75"/>
      <c r="BN11" s="47"/>
      <c r="BO11" s="47" t="s">
        <v>35</v>
      </c>
      <c r="BP11" s="47"/>
      <c r="BQ11" s="47" t="s">
        <v>41</v>
      </c>
      <c r="BR11" s="47"/>
      <c r="BS11" s="47"/>
      <c r="BT11" s="47"/>
      <c r="BU11" s="47"/>
      <c r="BV11" s="47"/>
      <c r="BW11" s="48"/>
      <c r="BX11" s="48"/>
      <c r="BY11" s="45"/>
      <c r="BZ11" s="46"/>
      <c r="CA11" s="46"/>
      <c r="CB11" s="46"/>
    </row>
    <row r="12" spans="1:80" ht="12" customHeight="1">
      <c r="A12" s="808" t="s">
        <v>424</v>
      </c>
      <c r="B12" s="809"/>
      <c r="C12" s="809"/>
      <c r="D12" s="809"/>
      <c r="E12" s="809"/>
      <c r="F12" s="809"/>
      <c r="G12" s="809"/>
      <c r="H12" s="809"/>
      <c r="I12" s="809"/>
      <c r="J12" s="809"/>
      <c r="K12" s="809"/>
      <c r="L12" s="809"/>
      <c r="M12" s="809"/>
      <c r="N12" s="809"/>
      <c r="O12" s="809"/>
      <c r="P12" s="809"/>
      <c r="Q12" s="809"/>
      <c r="R12" s="809"/>
      <c r="S12" s="809"/>
      <c r="T12" s="809"/>
      <c r="U12" s="809"/>
      <c r="V12" s="809"/>
      <c r="W12" s="809"/>
      <c r="X12" s="809"/>
      <c r="Y12" s="809"/>
      <c r="Z12" s="809"/>
      <c r="AA12" s="809"/>
      <c r="AB12" s="810"/>
      <c r="AC12" s="31"/>
      <c r="AD12" s="29"/>
      <c r="AE12" s="29"/>
      <c r="AF12" s="29"/>
      <c r="AG12" s="29"/>
      <c r="AH12" s="80"/>
      <c r="AI12" s="797"/>
      <c r="AJ12" s="798"/>
      <c r="AK12" s="798"/>
      <c r="AL12" s="798"/>
      <c r="AM12" s="798"/>
      <c r="AN12" s="798"/>
      <c r="AO12" s="798"/>
      <c r="AP12" s="798"/>
      <c r="AQ12" s="798"/>
      <c r="AR12" s="798"/>
      <c r="AS12" s="798"/>
      <c r="AT12" s="798"/>
      <c r="AU12" s="798"/>
      <c r="AV12" s="798"/>
      <c r="AW12" s="798"/>
      <c r="AX12" s="798"/>
      <c r="AY12" s="798"/>
      <c r="AZ12" s="798"/>
      <c r="BA12" s="798"/>
      <c r="BB12" s="798"/>
      <c r="BC12" s="798"/>
      <c r="BD12" s="798"/>
      <c r="BE12" s="798"/>
      <c r="BF12" s="798"/>
      <c r="BG12" s="798"/>
      <c r="BH12" s="798"/>
      <c r="BI12" s="798"/>
      <c r="BJ12" s="799"/>
      <c r="BL12" s="47" t="s">
        <v>55</v>
      </c>
      <c r="BM12" s="75"/>
      <c r="BN12" s="47"/>
      <c r="BO12" s="47" t="s">
        <v>38</v>
      </c>
      <c r="BP12" s="47"/>
      <c r="BQ12" s="47"/>
      <c r="BR12" s="47"/>
      <c r="BS12" s="47"/>
      <c r="BT12" s="47"/>
      <c r="BU12" s="47"/>
      <c r="BV12" s="47"/>
      <c r="BW12" s="48"/>
      <c r="BX12" s="48"/>
      <c r="BY12" s="45"/>
      <c r="BZ12" s="46"/>
      <c r="CA12" s="46"/>
      <c r="CB12" s="46"/>
    </row>
    <row r="13" spans="1:80" ht="12" customHeight="1">
      <c r="A13" s="808" t="s">
        <v>425</v>
      </c>
      <c r="B13" s="809"/>
      <c r="C13" s="809"/>
      <c r="D13" s="809"/>
      <c r="E13" s="809"/>
      <c r="F13" s="809"/>
      <c r="G13" s="809"/>
      <c r="H13" s="809"/>
      <c r="I13" s="809"/>
      <c r="J13" s="809"/>
      <c r="K13" s="809"/>
      <c r="L13" s="809"/>
      <c r="M13" s="809"/>
      <c r="N13" s="809"/>
      <c r="O13" s="809"/>
      <c r="P13" s="809"/>
      <c r="Q13" s="809"/>
      <c r="R13" s="809"/>
      <c r="S13" s="809"/>
      <c r="T13" s="809"/>
      <c r="U13" s="809"/>
      <c r="V13" s="809"/>
      <c r="W13" s="809"/>
      <c r="X13" s="809"/>
      <c r="Y13" s="809"/>
      <c r="Z13" s="809"/>
      <c r="AA13" s="809"/>
      <c r="AB13" s="810"/>
      <c r="AC13" s="31"/>
      <c r="AD13" s="29"/>
      <c r="AE13" s="29"/>
      <c r="AF13" s="29"/>
      <c r="AG13" s="29"/>
      <c r="AH13" s="80"/>
      <c r="AI13" s="211"/>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c r="BH13" s="211"/>
      <c r="BI13" s="211"/>
      <c r="BJ13" s="211"/>
      <c r="BL13" s="47" t="s">
        <v>11</v>
      </c>
      <c r="BM13" s="75"/>
      <c r="BN13" s="47"/>
      <c r="BO13" s="47" t="s">
        <v>39</v>
      </c>
      <c r="BP13" s="47"/>
      <c r="BQ13" s="47"/>
      <c r="BR13" s="47"/>
      <c r="BS13" s="47"/>
      <c r="BT13" s="47"/>
      <c r="BU13" s="47"/>
      <c r="BV13" s="47"/>
      <c r="BW13" s="48"/>
      <c r="BX13" s="48"/>
      <c r="BY13" s="45"/>
      <c r="BZ13" s="46"/>
      <c r="CA13" s="46"/>
      <c r="CB13" s="46"/>
    </row>
    <row r="14" spans="1:80" ht="12" customHeight="1">
      <c r="A14" s="808" t="s">
        <v>426</v>
      </c>
      <c r="B14" s="809"/>
      <c r="C14" s="809"/>
      <c r="D14" s="809"/>
      <c r="E14" s="809"/>
      <c r="F14" s="809"/>
      <c r="G14" s="809"/>
      <c r="H14" s="809"/>
      <c r="I14" s="809"/>
      <c r="J14" s="809"/>
      <c r="K14" s="809"/>
      <c r="L14" s="809"/>
      <c r="M14" s="809"/>
      <c r="N14" s="809"/>
      <c r="O14" s="809"/>
      <c r="P14" s="809"/>
      <c r="Q14" s="809"/>
      <c r="R14" s="809"/>
      <c r="S14" s="809"/>
      <c r="T14" s="809"/>
      <c r="U14" s="809"/>
      <c r="V14" s="809"/>
      <c r="W14" s="809"/>
      <c r="X14" s="809"/>
      <c r="Y14" s="809"/>
      <c r="Z14" s="809"/>
      <c r="AA14" s="809"/>
      <c r="AB14" s="810"/>
      <c r="AC14" s="31"/>
      <c r="AD14" s="29"/>
      <c r="AE14" s="29"/>
      <c r="AF14" s="29"/>
      <c r="AG14" s="29"/>
      <c r="AH14" s="71"/>
      <c r="AI14" s="498" t="s">
        <v>75</v>
      </c>
      <c r="AJ14" s="498"/>
      <c r="AK14" s="498"/>
      <c r="AL14" s="803" t="s">
        <v>433</v>
      </c>
      <c r="AM14" s="803"/>
      <c r="AN14" s="803"/>
      <c r="AO14" s="803"/>
      <c r="AP14" s="803"/>
      <c r="AQ14" s="803"/>
      <c r="AR14" s="803"/>
      <c r="AS14" s="803"/>
      <c r="AT14" s="803"/>
      <c r="AU14" s="803"/>
      <c r="AV14" s="803"/>
      <c r="AW14" s="803"/>
      <c r="AX14" s="803"/>
      <c r="AY14" s="803"/>
      <c r="AZ14" s="803"/>
      <c r="BA14" s="803"/>
      <c r="BB14" s="803"/>
      <c r="BC14" s="803"/>
      <c r="BD14" s="803"/>
      <c r="BE14" s="803"/>
      <c r="BF14" s="803"/>
      <c r="BG14" s="803"/>
      <c r="BH14" s="803"/>
      <c r="BI14" s="803"/>
      <c r="BJ14" s="803"/>
      <c r="BL14" s="47" t="s">
        <v>56</v>
      </c>
      <c r="BM14" s="75"/>
      <c r="BN14" s="47"/>
      <c r="BO14" s="47" t="s">
        <v>40</v>
      </c>
      <c r="BP14" s="47"/>
      <c r="BQ14" s="47"/>
      <c r="BR14" s="47"/>
      <c r="BS14" s="47"/>
      <c r="BT14" s="47"/>
      <c r="BU14" s="47"/>
      <c r="BV14" s="47"/>
      <c r="BW14" s="48"/>
      <c r="BX14" s="48"/>
      <c r="BY14" s="45"/>
      <c r="BZ14" s="46"/>
      <c r="CA14" s="46"/>
      <c r="CB14" s="46"/>
    </row>
    <row r="15" spans="1:80" ht="12" customHeight="1">
      <c r="A15" s="808" t="s">
        <v>427</v>
      </c>
      <c r="B15" s="809"/>
      <c r="C15" s="809"/>
      <c r="D15" s="809"/>
      <c r="E15" s="809"/>
      <c r="F15" s="809"/>
      <c r="G15" s="809"/>
      <c r="H15" s="809"/>
      <c r="I15" s="809"/>
      <c r="J15" s="809"/>
      <c r="K15" s="809"/>
      <c r="L15" s="809"/>
      <c r="M15" s="809"/>
      <c r="N15" s="809"/>
      <c r="O15" s="809"/>
      <c r="P15" s="809"/>
      <c r="Q15" s="809"/>
      <c r="R15" s="809"/>
      <c r="S15" s="809"/>
      <c r="T15" s="809"/>
      <c r="U15" s="809"/>
      <c r="V15" s="809"/>
      <c r="W15" s="809"/>
      <c r="X15" s="809"/>
      <c r="Y15" s="809"/>
      <c r="Z15" s="809"/>
      <c r="AA15" s="809"/>
      <c r="AB15" s="810"/>
      <c r="AC15" s="31"/>
      <c r="AD15" s="29"/>
      <c r="AE15" s="29"/>
      <c r="AF15" s="29"/>
      <c r="AG15" s="29"/>
      <c r="AH15" s="71"/>
      <c r="AI15" s="498"/>
      <c r="AJ15" s="498"/>
      <c r="AK15" s="498"/>
      <c r="AL15" s="803"/>
      <c r="AM15" s="803"/>
      <c r="AN15" s="803"/>
      <c r="AO15" s="803"/>
      <c r="AP15" s="803"/>
      <c r="AQ15" s="803"/>
      <c r="AR15" s="803"/>
      <c r="AS15" s="803"/>
      <c r="AT15" s="803"/>
      <c r="AU15" s="803"/>
      <c r="AV15" s="803"/>
      <c r="AW15" s="803"/>
      <c r="AX15" s="803"/>
      <c r="AY15" s="803"/>
      <c r="AZ15" s="803"/>
      <c r="BA15" s="803"/>
      <c r="BB15" s="803"/>
      <c r="BC15" s="803"/>
      <c r="BD15" s="803"/>
      <c r="BE15" s="803"/>
      <c r="BF15" s="803"/>
      <c r="BG15" s="803"/>
      <c r="BH15" s="803"/>
      <c r="BI15" s="803"/>
      <c r="BJ15" s="803"/>
      <c r="BL15" s="47" t="s">
        <v>16</v>
      </c>
      <c r="BM15" s="75"/>
      <c r="BN15" s="47"/>
      <c r="BO15" s="47" t="s">
        <v>46</v>
      </c>
      <c r="BP15" s="47"/>
      <c r="BQ15" s="47"/>
      <c r="BR15" s="47"/>
      <c r="BS15" s="47"/>
      <c r="BT15" s="47"/>
      <c r="BU15" s="47"/>
      <c r="BV15" s="47"/>
      <c r="BW15" s="48"/>
      <c r="BX15" s="48"/>
      <c r="BY15" s="45"/>
      <c r="BZ15" s="46"/>
      <c r="CA15" s="46"/>
      <c r="CB15" s="46"/>
    </row>
    <row r="16" spans="1:80" ht="12" customHeight="1">
      <c r="A16" s="479"/>
      <c r="B16" s="480"/>
      <c r="C16" s="480"/>
      <c r="D16" s="480"/>
      <c r="E16" s="480"/>
      <c r="F16" s="480"/>
      <c r="G16" s="480"/>
      <c r="H16" s="480"/>
      <c r="I16" s="480"/>
      <c r="J16" s="480"/>
      <c r="K16" s="480"/>
      <c r="L16" s="480"/>
      <c r="M16" s="480"/>
      <c r="N16" s="480"/>
      <c r="O16" s="480"/>
      <c r="P16" s="481"/>
      <c r="Q16" s="480"/>
      <c r="R16" s="480"/>
      <c r="S16" s="480"/>
      <c r="T16" s="480"/>
      <c r="U16" s="480"/>
      <c r="V16" s="480"/>
      <c r="W16" s="480"/>
      <c r="X16" s="480"/>
      <c r="Y16" s="480"/>
      <c r="Z16" s="480"/>
      <c r="AA16" s="480"/>
      <c r="AB16" s="482"/>
      <c r="AC16" s="31"/>
      <c r="AD16" s="29"/>
      <c r="AE16" s="29"/>
      <c r="AF16" s="29"/>
      <c r="AG16" s="29"/>
      <c r="AH16" s="71"/>
      <c r="AI16" s="498" t="s">
        <v>398</v>
      </c>
      <c r="AJ16" s="498"/>
      <c r="AK16" s="498"/>
      <c r="AL16" s="803" t="s">
        <v>468</v>
      </c>
      <c r="AM16" s="803"/>
      <c r="AN16" s="803"/>
      <c r="AO16" s="803"/>
      <c r="AP16" s="803"/>
      <c r="AQ16" s="803"/>
      <c r="AR16" s="803"/>
      <c r="AS16" s="803"/>
      <c r="AT16" s="803"/>
      <c r="AU16" s="803"/>
      <c r="AV16" s="803"/>
      <c r="AW16" s="803"/>
      <c r="AX16" s="803"/>
      <c r="AY16" s="803"/>
      <c r="AZ16" s="803"/>
      <c r="BA16" s="803"/>
      <c r="BB16" s="803"/>
      <c r="BC16" s="803"/>
      <c r="BD16" s="803"/>
      <c r="BE16" s="803"/>
      <c r="BF16" s="803"/>
      <c r="BG16" s="803"/>
      <c r="BH16" s="803"/>
      <c r="BI16" s="803"/>
      <c r="BJ16" s="803"/>
      <c r="BL16" s="47" t="s">
        <v>57</v>
      </c>
      <c r="BM16" s="75"/>
      <c r="BN16" s="47"/>
      <c r="BO16" s="47" t="s">
        <v>47</v>
      </c>
      <c r="BP16" s="47"/>
      <c r="BQ16" s="47"/>
      <c r="BR16" s="47"/>
      <c r="BS16" s="47"/>
      <c r="BT16" s="47"/>
      <c r="BU16" s="47"/>
      <c r="BV16" s="47"/>
      <c r="BW16" s="48"/>
      <c r="BX16" s="48"/>
      <c r="BY16" s="45"/>
      <c r="BZ16" s="46"/>
      <c r="CA16" s="46"/>
      <c r="CB16" s="46"/>
    </row>
    <row r="17" spans="1:80" ht="12" customHeight="1">
      <c r="A17" s="471"/>
      <c r="B17" s="472"/>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3"/>
      <c r="AC17" s="31"/>
      <c r="AD17" s="29"/>
      <c r="AE17" s="29"/>
      <c r="AF17" s="29"/>
      <c r="AG17" s="29"/>
      <c r="AH17" s="71"/>
      <c r="AI17" s="498"/>
      <c r="AJ17" s="498"/>
      <c r="AK17" s="498"/>
      <c r="AL17" s="803"/>
      <c r="AM17" s="803"/>
      <c r="AN17" s="803"/>
      <c r="AO17" s="803"/>
      <c r="AP17" s="803"/>
      <c r="AQ17" s="803"/>
      <c r="AR17" s="803"/>
      <c r="AS17" s="803"/>
      <c r="AT17" s="803"/>
      <c r="AU17" s="803"/>
      <c r="AV17" s="803"/>
      <c r="AW17" s="803"/>
      <c r="AX17" s="803"/>
      <c r="AY17" s="803"/>
      <c r="AZ17" s="803"/>
      <c r="BA17" s="803"/>
      <c r="BB17" s="803"/>
      <c r="BC17" s="803"/>
      <c r="BD17" s="803"/>
      <c r="BE17" s="803"/>
      <c r="BF17" s="803"/>
      <c r="BG17" s="803"/>
      <c r="BH17" s="803"/>
      <c r="BI17" s="803"/>
      <c r="BJ17" s="803"/>
      <c r="BL17" s="47" t="s">
        <v>19</v>
      </c>
      <c r="BM17" s="75"/>
      <c r="BN17" s="47"/>
      <c r="BO17" s="47" t="s">
        <v>48</v>
      </c>
      <c r="BP17" s="47"/>
      <c r="BQ17" s="47"/>
      <c r="BR17" s="47"/>
      <c r="BS17" s="47"/>
      <c r="BT17" s="47"/>
      <c r="BU17" s="47"/>
      <c r="BV17" s="47"/>
      <c r="BW17" s="48"/>
      <c r="BX17" s="48"/>
      <c r="BY17" s="45"/>
      <c r="BZ17" s="46"/>
      <c r="CA17" s="46"/>
      <c r="CB17" s="46"/>
    </row>
    <row r="18" spans="1:80" ht="12" customHeight="1">
      <c r="A18" s="804" t="s">
        <v>420</v>
      </c>
      <c r="B18" s="805"/>
      <c r="C18" s="805"/>
      <c r="D18" s="805"/>
      <c r="E18" s="805"/>
      <c r="F18" s="805"/>
      <c r="G18" s="805"/>
      <c r="H18" s="805"/>
      <c r="I18" s="805"/>
      <c r="J18" s="805"/>
      <c r="K18" s="805"/>
      <c r="L18" s="805"/>
      <c r="M18" s="805"/>
      <c r="N18" s="805"/>
      <c r="O18" s="805"/>
      <c r="P18" s="805"/>
      <c r="Q18" s="805"/>
      <c r="R18" s="805"/>
      <c r="S18" s="805"/>
      <c r="T18" s="805"/>
      <c r="U18" s="805"/>
      <c r="V18" s="805"/>
      <c r="W18" s="805"/>
      <c r="X18" s="805"/>
      <c r="Y18" s="805"/>
      <c r="Z18" s="805"/>
      <c r="AA18" s="805"/>
      <c r="AB18" s="806"/>
      <c r="AC18" s="31"/>
      <c r="AD18" s="29"/>
      <c r="AE18" s="29"/>
      <c r="AF18" s="29"/>
      <c r="AG18" s="29"/>
      <c r="AI18" s="498" t="s">
        <v>69</v>
      </c>
      <c r="AJ18" s="498"/>
      <c r="AK18" s="498"/>
      <c r="AL18" s="807" t="s">
        <v>462</v>
      </c>
      <c r="AM18" s="807"/>
      <c r="AN18" s="807"/>
      <c r="AO18" s="807"/>
      <c r="AP18" s="807"/>
      <c r="AQ18" s="807"/>
      <c r="AR18" s="807"/>
      <c r="AS18" s="807"/>
      <c r="AT18" s="807"/>
      <c r="AU18" s="807"/>
      <c r="AV18" s="807"/>
      <c r="AW18" s="807"/>
      <c r="AX18" s="807"/>
      <c r="AY18" s="807"/>
      <c r="AZ18" s="807"/>
      <c r="BA18" s="807"/>
      <c r="BB18" s="807"/>
      <c r="BC18" s="807"/>
      <c r="BD18" s="807"/>
      <c r="BE18" s="807"/>
      <c r="BF18" s="807"/>
      <c r="BG18" s="807"/>
      <c r="BH18" s="807"/>
      <c r="BI18" s="807"/>
      <c r="BJ18" s="807"/>
      <c r="BL18" s="47" t="s">
        <v>58</v>
      </c>
      <c r="BM18" s="75"/>
      <c r="BN18" s="47"/>
      <c r="BO18" s="47" t="s">
        <v>41</v>
      </c>
      <c r="BP18" s="47"/>
      <c r="BQ18" s="47"/>
      <c r="BR18" s="47"/>
      <c r="BS18" s="47"/>
      <c r="BT18" s="47"/>
      <c r="BU18" s="47"/>
      <c r="BV18" s="47"/>
      <c r="BW18" s="48"/>
      <c r="BX18" s="48"/>
      <c r="BY18" s="45"/>
      <c r="BZ18" s="46"/>
      <c r="CA18" s="46"/>
      <c r="CB18" s="46"/>
    </row>
    <row r="19" spans="1:80" ht="12" customHeight="1">
      <c r="A19" s="808"/>
      <c r="B19" s="809"/>
      <c r="C19" s="809"/>
      <c r="D19" s="809"/>
      <c r="E19" s="809"/>
      <c r="F19" s="809"/>
      <c r="G19" s="809"/>
      <c r="H19" s="809"/>
      <c r="I19" s="809"/>
      <c r="J19" s="809"/>
      <c r="K19" s="809"/>
      <c r="L19" s="809"/>
      <c r="M19" s="809"/>
      <c r="N19" s="809"/>
      <c r="O19" s="809"/>
      <c r="P19" s="809"/>
      <c r="Q19" s="809"/>
      <c r="R19" s="809"/>
      <c r="S19" s="809"/>
      <c r="T19" s="809"/>
      <c r="U19" s="809"/>
      <c r="V19" s="809"/>
      <c r="W19" s="809"/>
      <c r="X19" s="809"/>
      <c r="Y19" s="809"/>
      <c r="Z19" s="809"/>
      <c r="AA19" s="809"/>
      <c r="AB19" s="810"/>
      <c r="AC19" s="31"/>
      <c r="AD19" s="29"/>
      <c r="AE19" s="29"/>
      <c r="AF19" s="29"/>
      <c r="AG19" s="29"/>
      <c r="AI19" s="498"/>
      <c r="AJ19" s="498"/>
      <c r="AK19" s="498"/>
      <c r="AL19" s="807"/>
      <c r="AM19" s="807"/>
      <c r="AN19" s="807"/>
      <c r="AO19" s="807"/>
      <c r="AP19" s="807"/>
      <c r="AQ19" s="807"/>
      <c r="AR19" s="807"/>
      <c r="AS19" s="807"/>
      <c r="AT19" s="807"/>
      <c r="AU19" s="807"/>
      <c r="AV19" s="807"/>
      <c r="AW19" s="807"/>
      <c r="AX19" s="807"/>
      <c r="AY19" s="807"/>
      <c r="AZ19" s="807"/>
      <c r="BA19" s="807"/>
      <c r="BB19" s="807"/>
      <c r="BC19" s="807"/>
      <c r="BD19" s="807"/>
      <c r="BE19" s="807"/>
      <c r="BF19" s="807"/>
      <c r="BG19" s="807"/>
      <c r="BH19" s="807"/>
      <c r="BI19" s="807"/>
      <c r="BJ19" s="807"/>
      <c r="BL19" s="47" t="s">
        <v>20</v>
      </c>
      <c r="BM19" s="75"/>
      <c r="BN19" s="47"/>
      <c r="BO19" s="47" t="s">
        <v>49</v>
      </c>
      <c r="BP19" s="47"/>
      <c r="BQ19" s="47"/>
      <c r="BR19" s="47"/>
      <c r="BS19" s="47"/>
      <c r="BT19" s="47"/>
      <c r="BU19" s="47"/>
      <c r="BV19" s="47"/>
      <c r="BW19" s="48"/>
      <c r="BX19" s="48"/>
      <c r="BY19" s="45"/>
      <c r="BZ19" s="46"/>
      <c r="CA19" s="46"/>
      <c r="CB19" s="46"/>
    </row>
    <row r="20" spans="1:80" ht="12" customHeight="1">
      <c r="A20" s="808"/>
      <c r="B20" s="809"/>
      <c r="C20" s="809"/>
      <c r="D20" s="809"/>
      <c r="E20" s="809"/>
      <c r="F20" s="809"/>
      <c r="G20" s="809"/>
      <c r="H20" s="809"/>
      <c r="I20" s="809"/>
      <c r="J20" s="809"/>
      <c r="K20" s="809"/>
      <c r="L20" s="809"/>
      <c r="M20" s="809"/>
      <c r="N20" s="809"/>
      <c r="O20" s="809"/>
      <c r="P20" s="809"/>
      <c r="Q20" s="809"/>
      <c r="R20" s="809"/>
      <c r="S20" s="809"/>
      <c r="T20" s="809"/>
      <c r="U20" s="809"/>
      <c r="V20" s="809"/>
      <c r="W20" s="809"/>
      <c r="X20" s="809"/>
      <c r="Y20" s="809"/>
      <c r="Z20" s="809"/>
      <c r="AA20" s="809"/>
      <c r="AB20" s="810"/>
      <c r="AC20" s="31"/>
      <c r="AD20" s="29"/>
      <c r="AE20" s="29"/>
      <c r="AF20" s="29"/>
      <c r="AG20" s="29"/>
      <c r="AI20" s="498" t="s">
        <v>70</v>
      </c>
      <c r="AJ20" s="498"/>
      <c r="AK20" s="498"/>
      <c r="AL20" s="815" t="s">
        <v>461</v>
      </c>
      <c r="AM20" s="816"/>
      <c r="AN20" s="816"/>
      <c r="AO20" s="816"/>
      <c r="AP20" s="816"/>
      <c r="AQ20" s="816"/>
      <c r="AR20" s="816"/>
      <c r="AS20" s="816"/>
      <c r="AT20" s="816"/>
      <c r="AU20" s="816"/>
      <c r="AV20" s="816"/>
      <c r="AW20" s="816"/>
      <c r="AX20" s="816"/>
      <c r="AY20" s="816"/>
      <c r="AZ20" s="816"/>
      <c r="BA20" s="816"/>
      <c r="BB20" s="816"/>
      <c r="BC20" s="816"/>
      <c r="BD20" s="816"/>
      <c r="BE20" s="816"/>
      <c r="BF20" s="816"/>
      <c r="BG20" s="816"/>
      <c r="BH20" s="816"/>
      <c r="BI20" s="816"/>
      <c r="BJ20" s="816"/>
      <c r="BL20" s="47" t="s">
        <v>59</v>
      </c>
      <c r="BM20" s="75"/>
      <c r="BN20" s="48"/>
      <c r="BO20" s="48"/>
      <c r="BP20" s="48"/>
      <c r="BQ20" s="48"/>
      <c r="BR20" s="48"/>
      <c r="BS20" s="48"/>
      <c r="BT20" s="48"/>
      <c r="BU20" s="48"/>
      <c r="BV20" s="48"/>
      <c r="BW20" s="48"/>
      <c r="BX20" s="48"/>
      <c r="BY20" s="45"/>
    </row>
    <row r="21" spans="1:80" ht="12" customHeight="1">
      <c r="A21" s="808"/>
      <c r="B21" s="809"/>
      <c r="C21" s="809"/>
      <c r="D21" s="809"/>
      <c r="E21" s="809"/>
      <c r="F21" s="809"/>
      <c r="G21" s="809"/>
      <c r="H21" s="809"/>
      <c r="I21" s="809"/>
      <c r="J21" s="809"/>
      <c r="K21" s="809"/>
      <c r="L21" s="809"/>
      <c r="M21" s="809"/>
      <c r="N21" s="809"/>
      <c r="O21" s="809"/>
      <c r="P21" s="809"/>
      <c r="Q21" s="809"/>
      <c r="R21" s="809"/>
      <c r="S21" s="809"/>
      <c r="T21" s="809"/>
      <c r="U21" s="809"/>
      <c r="V21" s="809"/>
      <c r="W21" s="809"/>
      <c r="X21" s="809"/>
      <c r="Y21" s="809"/>
      <c r="Z21" s="809"/>
      <c r="AA21" s="809"/>
      <c r="AB21" s="810"/>
      <c r="AC21" s="31"/>
      <c r="AD21" s="29"/>
      <c r="AE21" s="29"/>
      <c r="AF21" s="29"/>
      <c r="AG21" s="29"/>
      <c r="AI21" s="498"/>
      <c r="AJ21" s="498"/>
      <c r="AK21" s="498"/>
      <c r="AL21" s="816"/>
      <c r="AM21" s="816"/>
      <c r="AN21" s="816"/>
      <c r="AO21" s="816"/>
      <c r="AP21" s="816"/>
      <c r="AQ21" s="816"/>
      <c r="AR21" s="816"/>
      <c r="AS21" s="816"/>
      <c r="AT21" s="816"/>
      <c r="AU21" s="816"/>
      <c r="AV21" s="816"/>
      <c r="AW21" s="816"/>
      <c r="AX21" s="816"/>
      <c r="AY21" s="816"/>
      <c r="AZ21" s="816"/>
      <c r="BA21" s="816"/>
      <c r="BB21" s="816"/>
      <c r="BC21" s="816"/>
      <c r="BD21" s="816"/>
      <c r="BE21" s="816"/>
      <c r="BF21" s="816"/>
      <c r="BG21" s="816"/>
      <c r="BH21" s="816"/>
      <c r="BI21" s="816"/>
      <c r="BJ21" s="816"/>
      <c r="BL21" s="47" t="s">
        <v>21</v>
      </c>
      <c r="BM21" s="75"/>
      <c r="BN21" s="48"/>
      <c r="BO21" s="48"/>
      <c r="BP21" s="48"/>
      <c r="BQ21" s="48"/>
      <c r="BR21" s="48"/>
      <c r="BS21" s="48"/>
      <c r="BT21" s="48"/>
      <c r="BU21" s="48"/>
      <c r="BV21" s="48"/>
      <c r="BW21" s="48"/>
      <c r="BX21" s="48"/>
      <c r="BY21" s="45"/>
    </row>
    <row r="22" spans="1:80" ht="12" customHeight="1">
      <c r="A22" s="817"/>
      <c r="B22" s="818"/>
      <c r="C22" s="818"/>
      <c r="D22" s="818"/>
      <c r="E22" s="818"/>
      <c r="F22" s="818"/>
      <c r="G22" s="818"/>
      <c r="H22" s="818"/>
      <c r="I22" s="818"/>
      <c r="J22" s="818"/>
      <c r="K22" s="818"/>
      <c r="L22" s="818"/>
      <c r="M22" s="818"/>
      <c r="N22" s="818"/>
      <c r="O22" s="818"/>
      <c r="P22" s="818"/>
      <c r="Q22" s="818"/>
      <c r="R22" s="818"/>
      <c r="S22" s="818"/>
      <c r="T22" s="818"/>
      <c r="U22" s="818"/>
      <c r="V22" s="818"/>
      <c r="W22" s="818"/>
      <c r="X22" s="818"/>
      <c r="Y22" s="818"/>
      <c r="Z22" s="818"/>
      <c r="AA22" s="818"/>
      <c r="AB22" s="819"/>
      <c r="AC22" s="31"/>
      <c r="AD22" s="29"/>
      <c r="AE22" s="29"/>
      <c r="AF22" s="73"/>
      <c r="AG22" s="73"/>
      <c r="AI22" s="512" t="s">
        <v>72</v>
      </c>
      <c r="AJ22" s="513"/>
      <c r="AK22" s="513"/>
      <c r="AL22" s="513"/>
      <c r="AM22" s="513"/>
      <c r="AN22" s="513"/>
      <c r="AO22" s="514"/>
      <c r="AP22" s="598">
        <v>45023</v>
      </c>
      <c r="AQ22" s="599"/>
      <c r="AR22" s="599"/>
      <c r="AS22" s="599"/>
      <c r="AT22" s="599"/>
      <c r="AU22" s="599"/>
      <c r="AV22" s="599"/>
      <c r="AW22" s="599"/>
      <c r="AX22" s="599"/>
      <c r="AY22" s="599"/>
      <c r="AZ22" s="599"/>
      <c r="BA22" s="599"/>
      <c r="BB22" s="599"/>
      <c r="BC22" s="599"/>
      <c r="BD22" s="599"/>
      <c r="BE22" s="599"/>
      <c r="BF22" s="599"/>
      <c r="BG22" s="599"/>
      <c r="BH22" s="599"/>
      <c r="BI22" s="599"/>
      <c r="BJ22" s="600"/>
      <c r="BL22" s="47" t="s">
        <v>60</v>
      </c>
      <c r="BM22" s="75"/>
      <c r="BN22" s="48"/>
      <c r="BO22" s="48"/>
      <c r="BP22" s="48"/>
      <c r="BQ22" s="48"/>
      <c r="BR22" s="48"/>
      <c r="BS22" s="48"/>
      <c r="BT22" s="48"/>
      <c r="BU22" s="48"/>
      <c r="BV22" s="48"/>
      <c r="BW22" s="48"/>
      <c r="BX22" s="48"/>
      <c r="BY22" s="45"/>
    </row>
    <row r="23" spans="1:80" ht="12.75" customHeight="1">
      <c r="A23" s="505"/>
      <c r="B23" s="505"/>
      <c r="C23" s="505"/>
      <c r="D23" s="505"/>
      <c r="E23" s="505"/>
      <c r="F23" s="505"/>
      <c r="G23" s="505"/>
      <c r="H23" s="505"/>
      <c r="I23" s="505"/>
      <c r="J23" s="505"/>
      <c r="K23" s="505"/>
      <c r="L23" s="505"/>
      <c r="M23" s="505"/>
      <c r="N23" s="505"/>
      <c r="O23" s="505"/>
      <c r="P23" s="230"/>
      <c r="Q23" s="820"/>
      <c r="R23" s="821"/>
      <c r="S23" s="821"/>
      <c r="T23" s="821"/>
      <c r="U23" s="821"/>
      <c r="V23" s="821"/>
      <c r="W23" s="821"/>
      <c r="X23" s="821"/>
      <c r="Y23" s="821"/>
      <c r="Z23" s="821"/>
      <c r="AA23" s="821"/>
      <c r="AB23" s="822"/>
      <c r="AC23" s="31"/>
      <c r="AD23" s="29"/>
      <c r="AE23" s="29"/>
      <c r="AF23" s="74"/>
      <c r="AG23" s="74"/>
      <c r="AI23" s="515"/>
      <c r="AJ23" s="516"/>
      <c r="AK23" s="516"/>
      <c r="AL23" s="516"/>
      <c r="AM23" s="516"/>
      <c r="AN23" s="516"/>
      <c r="AO23" s="517"/>
      <c r="AP23" s="601"/>
      <c r="AQ23" s="602"/>
      <c r="AR23" s="602"/>
      <c r="AS23" s="602"/>
      <c r="AT23" s="602"/>
      <c r="AU23" s="602"/>
      <c r="AV23" s="602"/>
      <c r="AW23" s="602"/>
      <c r="AX23" s="602"/>
      <c r="AY23" s="602"/>
      <c r="AZ23" s="602"/>
      <c r="BA23" s="602"/>
      <c r="BB23" s="602"/>
      <c r="BC23" s="602"/>
      <c r="BD23" s="602"/>
      <c r="BE23" s="602"/>
      <c r="BF23" s="602"/>
      <c r="BG23" s="602"/>
      <c r="BH23" s="602"/>
      <c r="BI23" s="602"/>
      <c r="BJ23" s="603"/>
      <c r="BL23" s="47" t="s">
        <v>22</v>
      </c>
      <c r="BM23" s="75"/>
      <c r="BN23" s="48"/>
      <c r="BO23" s="48"/>
      <c r="BP23" s="48"/>
      <c r="BQ23" s="48"/>
      <c r="BR23" s="48"/>
      <c r="BS23" s="48"/>
      <c r="BT23" s="48"/>
      <c r="BU23" s="48"/>
      <c r="BV23" s="48"/>
      <c r="BW23" s="48"/>
      <c r="BX23" s="48"/>
      <c r="BY23" s="45"/>
    </row>
    <row r="24" spans="1:80" ht="18.75" customHeight="1">
      <c r="A24" s="528"/>
      <c r="B24" s="528"/>
      <c r="C24" s="528"/>
      <c r="D24" s="528"/>
      <c r="E24" s="528"/>
      <c r="F24" s="528"/>
      <c r="G24" s="528"/>
      <c r="H24" s="528"/>
      <c r="I24" s="528"/>
      <c r="J24" s="528"/>
      <c r="K24" s="528"/>
      <c r="L24" s="528"/>
      <c r="M24" s="528"/>
      <c r="N24" s="528"/>
      <c r="O24" s="528"/>
      <c r="P24" s="529"/>
      <c r="Q24" s="431" t="s">
        <v>456</v>
      </c>
      <c r="R24" s="432"/>
      <c r="S24" s="432"/>
      <c r="T24" s="432"/>
      <c r="U24" s="432"/>
      <c r="V24" s="432"/>
      <c r="W24" s="432"/>
      <c r="X24" s="432"/>
      <c r="Y24" s="432"/>
      <c r="Z24" s="432"/>
      <c r="AA24" s="432"/>
      <c r="AB24" s="433"/>
      <c r="AC24" s="31"/>
      <c r="AD24" s="29"/>
      <c r="AE24" s="29"/>
      <c r="AF24" s="74"/>
      <c r="AG24" s="74"/>
      <c r="AI24" s="422" t="s">
        <v>74</v>
      </c>
      <c r="AJ24" s="423"/>
      <c r="AK24" s="423"/>
      <c r="AL24" s="423"/>
      <c r="AM24" s="423"/>
      <c r="AN24" s="423"/>
      <c r="AO24" s="424"/>
      <c r="AP24" s="604">
        <v>45023</v>
      </c>
      <c r="AQ24" s="605"/>
      <c r="AR24" s="605"/>
      <c r="AS24" s="605"/>
      <c r="AT24" s="605"/>
      <c r="AU24" s="605"/>
      <c r="AV24" s="605"/>
      <c r="AW24" s="605"/>
      <c r="AX24" s="605"/>
      <c r="AY24" s="605"/>
      <c r="AZ24" s="605"/>
      <c r="BA24" s="605"/>
      <c r="BB24" s="605"/>
      <c r="BC24" s="605"/>
      <c r="BD24" s="605"/>
      <c r="BE24" s="605"/>
      <c r="BF24" s="605"/>
      <c r="BG24" s="605"/>
      <c r="BH24" s="605"/>
      <c r="BI24" s="605"/>
      <c r="BJ24" s="606"/>
      <c r="BL24" s="47" t="s">
        <v>61</v>
      </c>
      <c r="BM24" s="75"/>
      <c r="BN24" s="48"/>
      <c r="BO24" s="48"/>
      <c r="BP24" s="48"/>
      <c r="BQ24" s="48"/>
      <c r="BR24" s="48"/>
      <c r="BS24" s="48"/>
      <c r="BT24" s="48"/>
      <c r="BU24" s="48"/>
      <c r="BV24" s="48"/>
      <c r="BW24" s="48"/>
      <c r="BX24" s="48"/>
      <c r="BY24" s="45"/>
    </row>
    <row r="25" spans="1:80" ht="9" customHeight="1">
      <c r="A25" s="539"/>
      <c r="B25" s="540"/>
      <c r="C25" s="540"/>
      <c r="D25" s="540"/>
      <c r="E25" s="540"/>
      <c r="F25" s="540"/>
      <c r="G25" s="540"/>
      <c r="H25" s="540"/>
      <c r="I25" s="540"/>
      <c r="J25" s="541"/>
      <c r="K25" s="539"/>
      <c r="L25" s="540"/>
      <c r="M25" s="540"/>
      <c r="N25" s="540"/>
      <c r="O25" s="540"/>
      <c r="P25" s="229"/>
      <c r="Q25" s="539"/>
      <c r="R25" s="540"/>
      <c r="S25" s="540"/>
      <c r="T25" s="540"/>
      <c r="U25" s="540"/>
      <c r="V25" s="540"/>
      <c r="W25" s="540"/>
      <c r="X25" s="540"/>
      <c r="Y25" s="540"/>
      <c r="Z25" s="540"/>
      <c r="AA25" s="540"/>
      <c r="AB25" s="541"/>
      <c r="AC25" s="31"/>
      <c r="AD25" s="29"/>
      <c r="AE25" s="29"/>
      <c r="AF25" s="74"/>
      <c r="AG25" s="74"/>
      <c r="AI25" s="425" t="s">
        <v>73</v>
      </c>
      <c r="AJ25" s="426"/>
      <c r="AK25" s="427"/>
      <c r="AL25" s="592" t="s">
        <v>71</v>
      </c>
      <c r="AM25" s="593"/>
      <c r="AN25" s="593"/>
      <c r="AO25" s="594"/>
      <c r="AP25" s="607">
        <v>45021</v>
      </c>
      <c r="AQ25" s="608"/>
      <c r="AR25" s="608"/>
      <c r="AS25" s="608"/>
      <c r="AT25" s="608"/>
      <c r="AU25" s="608"/>
      <c r="AV25" s="608"/>
      <c r="AW25" s="608"/>
      <c r="AX25" s="608"/>
      <c r="AY25" s="608"/>
      <c r="AZ25" s="608"/>
      <c r="BA25" s="608"/>
      <c r="BB25" s="608"/>
      <c r="BC25" s="608"/>
      <c r="BD25" s="608"/>
      <c r="BE25" s="608"/>
      <c r="BF25" s="608"/>
      <c r="BG25" s="608"/>
      <c r="BH25" s="608"/>
      <c r="BI25" s="608"/>
      <c r="BJ25" s="609"/>
      <c r="BL25" s="47" t="s">
        <v>23</v>
      </c>
      <c r="BM25" s="76"/>
      <c r="BN25" s="45"/>
      <c r="BO25" s="45"/>
      <c r="BP25" s="45"/>
      <c r="BQ25" s="45"/>
      <c r="BR25" s="45"/>
      <c r="BS25" s="45"/>
      <c r="BT25" s="45"/>
      <c r="BU25" s="45"/>
      <c r="BV25" s="45"/>
      <c r="BW25" s="45"/>
      <c r="BX25" s="45"/>
      <c r="BY25" s="45"/>
    </row>
    <row r="26" spans="1:80" ht="18" customHeight="1">
      <c r="A26" s="500" t="s">
        <v>451</v>
      </c>
      <c r="B26" s="501"/>
      <c r="C26" s="501"/>
      <c r="D26" s="501"/>
      <c r="E26" s="501"/>
      <c r="F26" s="501"/>
      <c r="G26" s="501"/>
      <c r="H26" s="501"/>
      <c r="I26" s="501"/>
      <c r="J26" s="502"/>
      <c r="K26" s="525" t="s">
        <v>452</v>
      </c>
      <c r="L26" s="526"/>
      <c r="M26" s="526"/>
      <c r="N26" s="526"/>
      <c r="O26" s="526"/>
      <c r="P26" s="527"/>
      <c r="Q26" s="544" t="s">
        <v>457</v>
      </c>
      <c r="R26" s="501"/>
      <c r="S26" s="501"/>
      <c r="T26" s="501"/>
      <c r="U26" s="501"/>
      <c r="V26" s="501"/>
      <c r="W26" s="501"/>
      <c r="X26" s="501"/>
      <c r="Y26" s="501"/>
      <c r="Z26" s="501"/>
      <c r="AA26" s="501"/>
      <c r="AB26" s="502"/>
      <c r="AC26" s="31"/>
      <c r="AD26" s="29"/>
      <c r="AE26" s="29"/>
      <c r="AF26" s="74"/>
      <c r="AG26" s="74"/>
      <c r="AI26" s="428"/>
      <c r="AJ26" s="429"/>
      <c r="AK26" s="430"/>
      <c r="AL26" s="595"/>
      <c r="AM26" s="596"/>
      <c r="AN26" s="596"/>
      <c r="AO26" s="597"/>
      <c r="AP26" s="610"/>
      <c r="AQ26" s="611"/>
      <c r="AR26" s="611"/>
      <c r="AS26" s="611"/>
      <c r="AT26" s="611"/>
      <c r="AU26" s="611"/>
      <c r="AV26" s="611"/>
      <c r="AW26" s="611"/>
      <c r="AX26" s="611"/>
      <c r="AY26" s="611"/>
      <c r="AZ26" s="611"/>
      <c r="BA26" s="611"/>
      <c r="BB26" s="611"/>
      <c r="BC26" s="611"/>
      <c r="BD26" s="611"/>
      <c r="BE26" s="611"/>
      <c r="BF26" s="611"/>
      <c r="BG26" s="611"/>
      <c r="BH26" s="611"/>
      <c r="BI26" s="611"/>
      <c r="BJ26" s="612"/>
      <c r="BL26" s="47" t="s">
        <v>62</v>
      </c>
      <c r="BM26" s="76"/>
      <c r="BN26" s="45"/>
      <c r="BO26" s="45"/>
      <c r="BP26" s="45"/>
      <c r="BQ26" s="45"/>
      <c r="BR26" s="45"/>
      <c r="BS26" s="45"/>
      <c r="BT26" s="45"/>
      <c r="BU26" s="45"/>
      <c r="BV26" s="45"/>
      <c r="BW26" s="45"/>
      <c r="BX26" s="45"/>
      <c r="BY26" s="45"/>
    </row>
    <row r="27" spans="1:80" ht="9" customHeight="1">
      <c r="A27" s="539"/>
      <c r="B27" s="540"/>
      <c r="C27" s="540"/>
      <c r="D27" s="540"/>
      <c r="E27" s="540"/>
      <c r="F27" s="540"/>
      <c r="G27" s="540"/>
      <c r="H27" s="540"/>
      <c r="I27" s="540"/>
      <c r="J27" s="540"/>
      <c r="K27" s="540"/>
      <c r="L27" s="540"/>
      <c r="M27" s="540"/>
      <c r="N27" s="540"/>
      <c r="O27" s="540"/>
      <c r="P27" s="229"/>
      <c r="Q27" s="539"/>
      <c r="R27" s="540"/>
      <c r="S27" s="540"/>
      <c r="T27" s="540"/>
      <c r="U27" s="540"/>
      <c r="V27" s="540"/>
      <c r="W27" s="540"/>
      <c r="X27" s="540"/>
      <c r="Y27" s="540"/>
      <c r="Z27" s="540"/>
      <c r="AA27" s="540"/>
      <c r="AB27" s="541"/>
      <c r="AC27" s="65"/>
      <c r="AD27" s="66"/>
      <c r="AE27" s="66"/>
      <c r="AF27" s="66"/>
      <c r="AG27" s="66"/>
      <c r="AH27" s="67"/>
      <c r="AI27" s="520"/>
      <c r="AJ27" s="520"/>
      <c r="AK27" s="521"/>
      <c r="AL27" s="521"/>
      <c r="AM27" s="521"/>
      <c r="AN27" s="521"/>
      <c r="AO27" s="521"/>
      <c r="AP27" s="521"/>
      <c r="AQ27" s="521"/>
      <c r="AR27" s="521"/>
      <c r="AS27" s="521"/>
      <c r="AT27" s="521"/>
      <c r="AU27" s="521"/>
      <c r="AV27" s="521"/>
      <c r="AW27" s="521"/>
      <c r="AX27" s="521"/>
      <c r="AY27" s="521"/>
      <c r="AZ27" s="521"/>
      <c r="BA27" s="521"/>
      <c r="BB27" s="521"/>
      <c r="BC27" s="521"/>
      <c r="BD27" s="521"/>
      <c r="BE27" s="521"/>
      <c r="BF27" s="521"/>
      <c r="BG27" s="521"/>
      <c r="BH27" s="521"/>
      <c r="BI27" s="521"/>
      <c r="BJ27" s="522"/>
      <c r="BL27" s="47" t="s">
        <v>24</v>
      </c>
      <c r="BM27" s="76"/>
    </row>
    <row r="28" spans="1:80" ht="18" customHeight="1">
      <c r="A28" s="438" t="s">
        <v>450</v>
      </c>
      <c r="B28" s="439"/>
      <c r="C28" s="439"/>
      <c r="D28" s="439"/>
      <c r="E28" s="439"/>
      <c r="F28" s="439"/>
      <c r="G28" s="439"/>
      <c r="H28" s="439"/>
      <c r="I28" s="439"/>
      <c r="J28" s="439"/>
      <c r="K28" s="439"/>
      <c r="L28" s="439"/>
      <c r="M28" s="439"/>
      <c r="N28" s="439"/>
      <c r="O28" s="439"/>
      <c r="P28" s="440"/>
      <c r="Q28" s="438" t="s">
        <v>458</v>
      </c>
      <c r="R28" s="439"/>
      <c r="S28" s="439"/>
      <c r="T28" s="439"/>
      <c r="U28" s="439"/>
      <c r="V28" s="439"/>
      <c r="W28" s="439"/>
      <c r="X28" s="439"/>
      <c r="Y28" s="439"/>
      <c r="Z28" s="439"/>
      <c r="AA28" s="439"/>
      <c r="AB28" s="440"/>
      <c r="AC28" s="62"/>
      <c r="AD28" s="63"/>
      <c r="AE28" s="63"/>
      <c r="AF28" s="63"/>
      <c r="AG28" s="63"/>
      <c r="AH28" s="64"/>
      <c r="AI28" s="523"/>
      <c r="AJ28" s="523"/>
      <c r="AK28" s="523"/>
      <c r="AL28" s="523"/>
      <c r="AM28" s="523"/>
      <c r="AN28" s="523"/>
      <c r="AO28" s="523"/>
      <c r="AP28" s="523"/>
      <c r="AQ28" s="523"/>
      <c r="AR28" s="523"/>
      <c r="AS28" s="523"/>
      <c r="AT28" s="523"/>
      <c r="AU28" s="523"/>
      <c r="AV28" s="523"/>
      <c r="AW28" s="523"/>
      <c r="AX28" s="523"/>
      <c r="AY28" s="523"/>
      <c r="AZ28" s="523"/>
      <c r="BA28" s="523"/>
      <c r="BB28" s="523"/>
      <c r="BC28" s="523"/>
      <c r="BD28" s="523"/>
      <c r="BE28" s="523"/>
      <c r="BF28" s="523"/>
      <c r="BG28" s="523"/>
      <c r="BH28" s="523"/>
      <c r="BI28" s="523"/>
      <c r="BJ28" s="524"/>
      <c r="BL28" s="47" t="s">
        <v>63</v>
      </c>
      <c r="BM28" s="76"/>
    </row>
    <row r="29" spans="1:80" s="33" customFormat="1" ht="9" customHeight="1">
      <c r="A29" s="81"/>
      <c r="B29" s="82"/>
      <c r="C29" s="82"/>
      <c r="D29" s="82"/>
      <c r="E29" s="82"/>
      <c r="F29" s="82"/>
      <c r="G29" s="82"/>
      <c r="H29" s="82"/>
      <c r="I29" s="82"/>
      <c r="J29" s="82"/>
      <c r="K29" s="82"/>
      <c r="L29" s="82"/>
      <c r="M29" s="82"/>
      <c r="N29" s="82"/>
      <c r="O29" s="82"/>
      <c r="P29" s="82"/>
      <c r="Q29" s="90"/>
      <c r="R29" s="82"/>
      <c r="S29" s="82"/>
      <c r="T29" s="82"/>
      <c r="U29" s="82"/>
      <c r="V29" s="82"/>
      <c r="W29" s="82"/>
      <c r="X29" s="474"/>
      <c r="Y29" s="475"/>
      <c r="Z29" s="475"/>
      <c r="AA29" s="475"/>
      <c r="AB29" s="475"/>
      <c r="AC29" s="475"/>
      <c r="AD29" s="475"/>
      <c r="AE29" s="475"/>
      <c r="AF29" s="475"/>
      <c r="AG29" s="475"/>
      <c r="AH29" s="475"/>
      <c r="AI29" s="475"/>
      <c r="AJ29" s="475"/>
      <c r="AK29" s="475"/>
      <c r="AL29" s="475"/>
      <c r="AM29" s="475"/>
      <c r="AN29" s="475"/>
      <c r="AO29" s="475"/>
      <c r="AP29" s="475"/>
      <c r="AQ29" s="475"/>
      <c r="AR29" s="475"/>
      <c r="AS29" s="475"/>
      <c r="AT29" s="475"/>
      <c r="AU29" s="475"/>
      <c r="AV29" s="476"/>
      <c r="AW29" s="545"/>
      <c r="AX29" s="545"/>
      <c r="AY29" s="545"/>
      <c r="AZ29" s="545"/>
      <c r="BA29" s="545"/>
      <c r="BB29" s="545"/>
      <c r="BC29" s="545"/>
      <c r="BD29" s="91"/>
      <c r="BE29" s="477"/>
      <c r="BF29" s="477"/>
      <c r="BG29" s="477"/>
      <c r="BH29" s="477"/>
      <c r="BI29" s="477"/>
      <c r="BJ29" s="478"/>
      <c r="BL29" s="47" t="s">
        <v>25</v>
      </c>
      <c r="BM29" s="76"/>
    </row>
    <row r="30" spans="1:80" s="33" customFormat="1" ht="10.5" customHeight="1">
      <c r="A30" s="83"/>
      <c r="B30" s="32"/>
      <c r="C30" s="32"/>
      <c r="D30" s="32"/>
      <c r="E30" s="32"/>
      <c r="F30" s="32"/>
      <c r="G30" s="32"/>
      <c r="H30" s="32"/>
      <c r="I30" s="32"/>
      <c r="J30" s="32"/>
      <c r="K30" s="32"/>
      <c r="L30" s="32"/>
      <c r="M30" s="32"/>
      <c r="N30" s="32"/>
      <c r="O30" s="32"/>
      <c r="P30" s="32"/>
      <c r="Q30" s="34"/>
      <c r="R30" s="32"/>
      <c r="S30" s="32"/>
      <c r="T30" s="32"/>
      <c r="U30" s="32"/>
      <c r="V30" s="32"/>
      <c r="W30" s="32"/>
      <c r="X30" s="52"/>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53"/>
      <c r="AW30" s="542"/>
      <c r="AX30" s="542"/>
      <c r="AY30" s="542"/>
      <c r="AZ30" s="542"/>
      <c r="BA30" s="542"/>
      <c r="BB30" s="542"/>
      <c r="BC30" s="542"/>
      <c r="BD30" s="60"/>
      <c r="BE30" s="542"/>
      <c r="BF30" s="542"/>
      <c r="BG30" s="542"/>
      <c r="BH30" s="542"/>
      <c r="BI30" s="542"/>
      <c r="BJ30" s="543"/>
      <c r="BL30" s="47" t="s">
        <v>68</v>
      </c>
      <c r="BM30" s="76"/>
    </row>
    <row r="31" spans="1:80" s="33" customFormat="1" ht="12" customHeight="1">
      <c r="A31" s="83"/>
      <c r="B31" s="32"/>
      <c r="C31" s="32"/>
      <c r="D31" s="32"/>
      <c r="E31" s="32"/>
      <c r="F31" s="32"/>
      <c r="G31" s="32"/>
      <c r="H31" s="32"/>
      <c r="I31" s="32"/>
      <c r="J31" s="32"/>
      <c r="K31" s="32"/>
      <c r="L31" s="32"/>
      <c r="M31" s="32"/>
      <c r="N31" s="32"/>
      <c r="O31" s="32"/>
      <c r="P31" s="32"/>
      <c r="Q31" s="50"/>
      <c r="R31" s="51"/>
      <c r="S31" s="51"/>
      <c r="T31" s="51"/>
      <c r="U31" s="51"/>
      <c r="V31" s="51"/>
      <c r="W31" s="51"/>
      <c r="X31" s="54"/>
      <c r="Y31" s="36"/>
      <c r="Z31" s="36"/>
      <c r="AA31" s="36"/>
      <c r="AB31" s="36"/>
      <c r="AC31" s="36"/>
      <c r="AD31" s="36"/>
      <c r="AE31" s="36"/>
      <c r="AF31" s="36"/>
      <c r="AG31" s="36"/>
      <c r="AH31" s="36"/>
      <c r="AI31" s="36"/>
      <c r="AJ31" s="36"/>
      <c r="AK31" s="36"/>
      <c r="AL31" s="36"/>
      <c r="AM31" s="36"/>
      <c r="AN31" s="36"/>
      <c r="AO31" s="36"/>
      <c r="AP31" s="36"/>
      <c r="AQ31" s="36"/>
      <c r="AR31" s="36"/>
      <c r="AS31" s="36"/>
      <c r="AT31" s="36"/>
      <c r="AU31" s="36"/>
      <c r="AV31" s="55"/>
      <c r="AW31" s="483"/>
      <c r="AX31" s="484"/>
      <c r="AY31" s="484"/>
      <c r="AZ31" s="484"/>
      <c r="BA31" s="484"/>
      <c r="BB31" s="484"/>
      <c r="BC31" s="485"/>
      <c r="BD31" s="61"/>
      <c r="BE31" s="530"/>
      <c r="BF31" s="531"/>
      <c r="BG31" s="531"/>
      <c r="BH31" s="531"/>
      <c r="BI31" s="531"/>
      <c r="BJ31" s="532"/>
      <c r="BL31" s="47" t="s">
        <v>26</v>
      </c>
      <c r="BM31" s="76"/>
    </row>
    <row r="32" spans="1:80" s="33" customFormat="1" ht="12" customHeight="1">
      <c r="A32" s="533" t="s">
        <v>435</v>
      </c>
      <c r="B32" s="534"/>
      <c r="C32" s="534"/>
      <c r="D32" s="534"/>
      <c r="E32" s="534"/>
      <c r="F32" s="534"/>
      <c r="G32" s="534"/>
      <c r="H32" s="534"/>
      <c r="I32" s="534"/>
      <c r="J32" s="534"/>
      <c r="K32" s="534"/>
      <c r="L32" s="534"/>
      <c r="M32" s="534"/>
      <c r="N32" s="534"/>
      <c r="O32" s="534"/>
      <c r="P32" s="535"/>
      <c r="Q32" s="419" t="s">
        <v>441</v>
      </c>
      <c r="R32" s="420"/>
      <c r="S32" s="420"/>
      <c r="T32" s="420"/>
      <c r="U32" s="420"/>
      <c r="V32" s="420"/>
      <c r="W32" s="434"/>
      <c r="X32" s="823" t="s">
        <v>442</v>
      </c>
      <c r="Y32" s="824"/>
      <c r="Z32" s="824"/>
      <c r="AA32" s="824"/>
      <c r="AB32" s="824"/>
      <c r="AC32" s="824"/>
      <c r="AD32" s="824"/>
      <c r="AE32" s="824"/>
      <c r="AF32" s="824"/>
      <c r="AG32" s="824"/>
      <c r="AH32" s="824"/>
      <c r="AI32" s="824"/>
      <c r="AJ32" s="824"/>
      <c r="AK32" s="824"/>
      <c r="AL32" s="824"/>
      <c r="AM32" s="824"/>
      <c r="AN32" s="824"/>
      <c r="AO32" s="824"/>
      <c r="AP32" s="824"/>
      <c r="AQ32" s="824"/>
      <c r="AR32" s="824"/>
      <c r="AS32" s="824"/>
      <c r="AT32" s="824"/>
      <c r="AU32" s="824"/>
      <c r="AV32" s="824"/>
      <c r="AW32" s="416">
        <v>97</v>
      </c>
      <c r="AX32" s="417"/>
      <c r="AY32" s="417"/>
      <c r="AZ32" s="417"/>
      <c r="BA32" s="417"/>
      <c r="BB32" s="417"/>
      <c r="BC32" s="417"/>
      <c r="BD32" s="416">
        <v>0.4</v>
      </c>
      <c r="BE32" s="417"/>
      <c r="BF32" s="417"/>
      <c r="BG32" s="417"/>
      <c r="BH32" s="417"/>
      <c r="BI32" s="417"/>
      <c r="BJ32" s="418"/>
      <c r="BL32" s="47" t="s">
        <v>64</v>
      </c>
      <c r="BM32" s="76"/>
    </row>
    <row r="33" spans="1:64" s="33" customFormat="1" ht="12" customHeight="1">
      <c r="A33" s="533" t="s">
        <v>437</v>
      </c>
      <c r="B33" s="534"/>
      <c r="C33" s="534"/>
      <c r="D33" s="534"/>
      <c r="E33" s="534"/>
      <c r="F33" s="534"/>
      <c r="G33" s="534"/>
      <c r="H33" s="534"/>
      <c r="I33" s="534"/>
      <c r="J33" s="534"/>
      <c r="K33" s="534"/>
      <c r="L33" s="534"/>
      <c r="M33" s="534"/>
      <c r="N33" s="534"/>
      <c r="O33" s="534"/>
      <c r="P33" s="535"/>
      <c r="Q33" s="419"/>
      <c r="R33" s="420"/>
      <c r="S33" s="420"/>
      <c r="T33" s="420"/>
      <c r="U33" s="420"/>
      <c r="V33" s="420"/>
      <c r="W33" s="434"/>
      <c r="X33" s="419" t="s">
        <v>443</v>
      </c>
      <c r="Y33" s="420"/>
      <c r="Z33" s="420"/>
      <c r="AA33" s="420"/>
      <c r="AB33" s="420"/>
      <c r="AC33" s="420"/>
      <c r="AD33" s="420"/>
      <c r="AE33" s="420"/>
      <c r="AF33" s="420"/>
      <c r="AG33" s="420"/>
      <c r="AH33" s="420"/>
      <c r="AI33" s="420"/>
      <c r="AJ33" s="420"/>
      <c r="AK33" s="420"/>
      <c r="AL33" s="420"/>
      <c r="AM33" s="420"/>
      <c r="AN33" s="420"/>
      <c r="AO33" s="420"/>
      <c r="AP33" s="420"/>
      <c r="AQ33" s="420"/>
      <c r="AR33" s="420"/>
      <c r="AS33" s="420"/>
      <c r="AT33" s="420"/>
      <c r="AU33" s="420"/>
      <c r="AV33" s="420"/>
      <c r="AW33" s="416"/>
      <c r="AX33" s="417"/>
      <c r="AY33" s="417"/>
      <c r="AZ33" s="417"/>
      <c r="BA33" s="417"/>
      <c r="BB33" s="417"/>
      <c r="BC33" s="417"/>
      <c r="BD33" s="416"/>
      <c r="BE33" s="417"/>
      <c r="BF33" s="417"/>
      <c r="BG33" s="417"/>
      <c r="BH33" s="417"/>
      <c r="BI33" s="417"/>
      <c r="BJ33" s="418"/>
      <c r="BL33" s="47" t="s">
        <v>27</v>
      </c>
    </row>
    <row r="34" spans="1:64" s="33" customFormat="1" ht="12" customHeight="1">
      <c r="A34" s="533" t="s">
        <v>438</v>
      </c>
      <c r="B34" s="534"/>
      <c r="C34" s="534"/>
      <c r="D34" s="534"/>
      <c r="E34" s="534"/>
      <c r="F34" s="534"/>
      <c r="G34" s="534"/>
      <c r="H34" s="534"/>
      <c r="I34" s="534"/>
      <c r="J34" s="534"/>
      <c r="K34" s="534"/>
      <c r="L34" s="534"/>
      <c r="M34" s="534"/>
      <c r="N34" s="534"/>
      <c r="O34" s="534"/>
      <c r="P34" s="535"/>
      <c r="Q34" s="419"/>
      <c r="R34" s="420"/>
      <c r="S34" s="420"/>
      <c r="T34" s="420"/>
      <c r="U34" s="420"/>
      <c r="V34" s="420"/>
      <c r="W34" s="434"/>
      <c r="X34" s="419" t="s">
        <v>444</v>
      </c>
      <c r="Y34" s="420"/>
      <c r="Z34" s="420"/>
      <c r="AA34" s="420"/>
      <c r="AB34" s="420"/>
      <c r="AC34" s="420"/>
      <c r="AD34" s="420"/>
      <c r="AE34" s="420"/>
      <c r="AF34" s="420"/>
      <c r="AG34" s="420"/>
      <c r="AH34" s="420"/>
      <c r="AI34" s="420"/>
      <c r="AJ34" s="420"/>
      <c r="AK34" s="420"/>
      <c r="AL34" s="420"/>
      <c r="AM34" s="420"/>
      <c r="AN34" s="420"/>
      <c r="AO34" s="420"/>
      <c r="AP34" s="420"/>
      <c r="AQ34" s="420"/>
      <c r="AR34" s="420"/>
      <c r="AS34" s="420"/>
      <c r="AT34" s="420"/>
      <c r="AU34" s="420"/>
      <c r="AV34" s="420"/>
      <c r="AW34" s="416"/>
      <c r="AX34" s="417"/>
      <c r="AY34" s="417"/>
      <c r="AZ34" s="417"/>
      <c r="BA34" s="417"/>
      <c r="BB34" s="417"/>
      <c r="BC34" s="417"/>
      <c r="BD34" s="416"/>
      <c r="BE34" s="417"/>
      <c r="BF34" s="417"/>
      <c r="BG34" s="417"/>
      <c r="BH34" s="417"/>
      <c r="BI34" s="417"/>
      <c r="BJ34" s="418"/>
      <c r="BL34" s="47" t="s">
        <v>65</v>
      </c>
    </row>
    <row r="35" spans="1:64" s="33" customFormat="1" ht="12" customHeight="1">
      <c r="A35" s="533" t="s">
        <v>440</v>
      </c>
      <c r="B35" s="534"/>
      <c r="C35" s="534"/>
      <c r="D35" s="534"/>
      <c r="E35" s="534"/>
      <c r="F35" s="534"/>
      <c r="G35" s="534"/>
      <c r="H35" s="534"/>
      <c r="I35" s="534"/>
      <c r="J35" s="534"/>
      <c r="K35" s="534"/>
      <c r="L35" s="534"/>
      <c r="M35" s="534"/>
      <c r="N35" s="534"/>
      <c r="O35" s="534"/>
      <c r="P35" s="535"/>
      <c r="Q35" s="419"/>
      <c r="R35" s="420"/>
      <c r="S35" s="420"/>
      <c r="T35" s="420"/>
      <c r="U35" s="420"/>
      <c r="V35" s="420"/>
      <c r="W35" s="434"/>
      <c r="X35" s="419" t="s">
        <v>445</v>
      </c>
      <c r="Y35" s="420"/>
      <c r="Z35" s="420"/>
      <c r="AA35" s="420"/>
      <c r="AB35" s="420"/>
      <c r="AC35" s="420"/>
      <c r="AD35" s="420"/>
      <c r="AE35" s="420"/>
      <c r="AF35" s="420"/>
      <c r="AG35" s="420"/>
      <c r="AH35" s="420"/>
      <c r="AI35" s="420"/>
      <c r="AJ35" s="420"/>
      <c r="AK35" s="420"/>
      <c r="AL35" s="420"/>
      <c r="AM35" s="420"/>
      <c r="AN35" s="420"/>
      <c r="AO35" s="420"/>
      <c r="AP35" s="420"/>
      <c r="AQ35" s="420"/>
      <c r="AR35" s="420"/>
      <c r="AS35" s="420"/>
      <c r="AT35" s="420"/>
      <c r="AU35" s="420"/>
      <c r="AV35" s="420"/>
      <c r="AW35" s="416"/>
      <c r="AX35" s="417"/>
      <c r="AY35" s="417"/>
      <c r="AZ35" s="417"/>
      <c r="BA35" s="417"/>
      <c r="BB35" s="417"/>
      <c r="BC35" s="417"/>
      <c r="BD35" s="416"/>
      <c r="BE35" s="417"/>
      <c r="BF35" s="417"/>
      <c r="BG35" s="417"/>
      <c r="BH35" s="417"/>
      <c r="BI35" s="417"/>
      <c r="BJ35" s="418"/>
      <c r="BL35" s="47" t="s">
        <v>28</v>
      </c>
    </row>
    <row r="36" spans="1:64" s="33" customFormat="1" ht="12" customHeight="1">
      <c r="A36" s="533"/>
      <c r="B36" s="534"/>
      <c r="C36" s="534"/>
      <c r="D36" s="534"/>
      <c r="E36" s="534"/>
      <c r="F36" s="534"/>
      <c r="G36" s="534"/>
      <c r="H36" s="534"/>
      <c r="I36" s="534"/>
      <c r="J36" s="534"/>
      <c r="K36" s="534"/>
      <c r="L36" s="534"/>
      <c r="M36" s="534"/>
      <c r="N36" s="534"/>
      <c r="O36" s="534"/>
      <c r="P36" s="535"/>
      <c r="Q36" s="419"/>
      <c r="R36" s="420"/>
      <c r="S36" s="420"/>
      <c r="T36" s="420"/>
      <c r="U36" s="420"/>
      <c r="V36" s="420"/>
      <c r="W36" s="434"/>
      <c r="X36" s="419" t="s">
        <v>446</v>
      </c>
      <c r="Y36" s="420"/>
      <c r="Z36" s="420"/>
      <c r="AA36" s="420"/>
      <c r="AB36" s="420"/>
      <c r="AC36" s="420"/>
      <c r="AD36" s="420"/>
      <c r="AE36" s="420"/>
      <c r="AF36" s="420"/>
      <c r="AG36" s="420"/>
      <c r="AH36" s="420"/>
      <c r="AI36" s="420"/>
      <c r="AJ36" s="420"/>
      <c r="AK36" s="420"/>
      <c r="AL36" s="420"/>
      <c r="AM36" s="420"/>
      <c r="AN36" s="420"/>
      <c r="AO36" s="420"/>
      <c r="AP36" s="420"/>
      <c r="AQ36" s="420"/>
      <c r="AR36" s="420"/>
      <c r="AS36" s="420"/>
      <c r="AT36" s="420"/>
      <c r="AU36" s="420"/>
      <c r="AV36" s="420"/>
      <c r="AW36" s="416"/>
      <c r="AX36" s="417"/>
      <c r="AY36" s="417"/>
      <c r="AZ36" s="417"/>
      <c r="BA36" s="417"/>
      <c r="BB36" s="417"/>
      <c r="BC36" s="417"/>
      <c r="BD36" s="416"/>
      <c r="BE36" s="417"/>
      <c r="BF36" s="417"/>
      <c r="BG36" s="417"/>
      <c r="BH36" s="417"/>
      <c r="BI36" s="417"/>
      <c r="BJ36" s="418"/>
      <c r="BL36" s="47" t="s">
        <v>66</v>
      </c>
    </row>
    <row r="37" spans="1:64" s="33" customFormat="1" ht="12" customHeight="1">
      <c r="A37" s="533"/>
      <c r="B37" s="534"/>
      <c r="C37" s="534"/>
      <c r="D37" s="534"/>
      <c r="E37" s="534"/>
      <c r="F37" s="534"/>
      <c r="G37" s="534"/>
      <c r="H37" s="534"/>
      <c r="I37" s="534"/>
      <c r="J37" s="534"/>
      <c r="K37" s="534"/>
      <c r="L37" s="534"/>
      <c r="M37" s="534"/>
      <c r="N37" s="534"/>
      <c r="O37" s="534"/>
      <c r="P37" s="535"/>
      <c r="Q37" s="419"/>
      <c r="R37" s="420"/>
      <c r="S37" s="420"/>
      <c r="T37" s="420"/>
      <c r="U37" s="420"/>
      <c r="V37" s="420"/>
      <c r="W37" s="434"/>
      <c r="X37" s="419" t="s">
        <v>447</v>
      </c>
      <c r="Y37" s="420"/>
      <c r="Z37" s="420"/>
      <c r="AA37" s="420"/>
      <c r="AB37" s="420"/>
      <c r="AC37" s="420"/>
      <c r="AD37" s="420"/>
      <c r="AE37" s="420"/>
      <c r="AF37" s="420"/>
      <c r="AG37" s="420"/>
      <c r="AH37" s="420"/>
      <c r="AI37" s="420"/>
      <c r="AJ37" s="420"/>
      <c r="AK37" s="420"/>
      <c r="AL37" s="420"/>
      <c r="AM37" s="420"/>
      <c r="AN37" s="420"/>
      <c r="AO37" s="420"/>
      <c r="AP37" s="420"/>
      <c r="AQ37" s="420"/>
      <c r="AR37" s="420"/>
      <c r="AS37" s="420"/>
      <c r="AT37" s="420"/>
      <c r="AU37" s="420"/>
      <c r="AV37" s="420"/>
      <c r="AW37" s="416"/>
      <c r="AX37" s="417"/>
      <c r="AY37" s="417"/>
      <c r="AZ37" s="417"/>
      <c r="BA37" s="417"/>
      <c r="BB37" s="417"/>
      <c r="BC37" s="417"/>
      <c r="BD37" s="416"/>
      <c r="BE37" s="417"/>
      <c r="BF37" s="417"/>
      <c r="BG37" s="417"/>
      <c r="BH37" s="417"/>
      <c r="BI37" s="417"/>
      <c r="BJ37" s="418"/>
      <c r="BL37" s="47" t="s">
        <v>29</v>
      </c>
    </row>
    <row r="38" spans="1:64" s="33" customFormat="1" ht="12" customHeight="1">
      <c r="A38" s="533"/>
      <c r="B38" s="534"/>
      <c r="C38" s="534"/>
      <c r="D38" s="534"/>
      <c r="E38" s="534"/>
      <c r="F38" s="534"/>
      <c r="G38" s="534"/>
      <c r="H38" s="534"/>
      <c r="I38" s="534"/>
      <c r="J38" s="534"/>
      <c r="K38" s="534"/>
      <c r="L38" s="534"/>
      <c r="M38" s="534"/>
      <c r="N38" s="534"/>
      <c r="O38" s="534"/>
      <c r="P38" s="535"/>
      <c r="Q38" s="419"/>
      <c r="R38" s="420"/>
      <c r="S38" s="420"/>
      <c r="T38" s="420"/>
      <c r="U38" s="420"/>
      <c r="V38" s="420"/>
      <c r="W38" s="434"/>
      <c r="X38" s="419" t="s">
        <v>448</v>
      </c>
      <c r="Y38" s="420"/>
      <c r="Z38" s="420"/>
      <c r="AA38" s="420"/>
      <c r="AB38" s="420"/>
      <c r="AC38" s="420"/>
      <c r="AD38" s="420"/>
      <c r="AE38" s="420"/>
      <c r="AF38" s="420"/>
      <c r="AG38" s="420"/>
      <c r="AH38" s="420"/>
      <c r="AI38" s="420"/>
      <c r="AJ38" s="420"/>
      <c r="AK38" s="420"/>
      <c r="AL38" s="420"/>
      <c r="AM38" s="420"/>
      <c r="AN38" s="420"/>
      <c r="AO38" s="420"/>
      <c r="AP38" s="420"/>
      <c r="AQ38" s="420"/>
      <c r="AR38" s="420"/>
      <c r="AS38" s="420"/>
      <c r="AT38" s="420"/>
      <c r="AU38" s="420"/>
      <c r="AV38" s="420"/>
      <c r="AW38" s="435"/>
      <c r="AX38" s="436"/>
      <c r="AY38" s="436"/>
      <c r="AZ38" s="436"/>
      <c r="BA38" s="436"/>
      <c r="BB38" s="436"/>
      <c r="BC38" s="436"/>
      <c r="BD38" s="435"/>
      <c r="BE38" s="436"/>
      <c r="BF38" s="436"/>
      <c r="BG38" s="436"/>
      <c r="BH38" s="436"/>
      <c r="BI38" s="436"/>
      <c r="BJ38" s="437"/>
      <c r="BL38" s="47" t="s">
        <v>67</v>
      </c>
    </row>
    <row r="39" spans="1:64" s="33" customFormat="1" ht="12" customHeight="1">
      <c r="A39" s="533"/>
      <c r="B39" s="534"/>
      <c r="C39" s="534"/>
      <c r="D39" s="534"/>
      <c r="E39" s="534"/>
      <c r="F39" s="534"/>
      <c r="G39" s="534"/>
      <c r="H39" s="534"/>
      <c r="I39" s="534"/>
      <c r="J39" s="534"/>
      <c r="K39" s="534"/>
      <c r="L39" s="534"/>
      <c r="M39" s="534"/>
      <c r="N39" s="534"/>
      <c r="O39" s="534"/>
      <c r="P39" s="535"/>
      <c r="Q39" s="419"/>
      <c r="R39" s="420"/>
      <c r="S39" s="420"/>
      <c r="T39" s="420"/>
      <c r="U39" s="420"/>
      <c r="V39" s="420"/>
      <c r="W39" s="434"/>
      <c r="X39" s="419"/>
      <c r="Y39" s="420"/>
      <c r="Z39" s="420"/>
      <c r="AA39" s="420"/>
      <c r="AB39" s="420"/>
      <c r="AC39" s="420"/>
      <c r="AD39" s="420"/>
      <c r="AE39" s="420"/>
      <c r="AF39" s="420"/>
      <c r="AG39" s="420"/>
      <c r="AH39" s="420"/>
      <c r="AI39" s="420"/>
      <c r="AJ39" s="420"/>
      <c r="AK39" s="420"/>
      <c r="AL39" s="420"/>
      <c r="AM39" s="420"/>
      <c r="AN39" s="420"/>
      <c r="AO39" s="420"/>
      <c r="AP39" s="420"/>
      <c r="AQ39" s="420"/>
      <c r="AR39" s="420"/>
      <c r="AS39" s="420"/>
      <c r="AT39" s="420"/>
      <c r="AU39" s="420"/>
      <c r="AV39" s="420"/>
      <c r="AW39" s="435"/>
      <c r="AX39" s="436"/>
      <c r="AY39" s="436"/>
      <c r="AZ39" s="436"/>
      <c r="BA39" s="436"/>
      <c r="BB39" s="436"/>
      <c r="BC39" s="436"/>
      <c r="BD39" s="435"/>
      <c r="BE39" s="436"/>
      <c r="BF39" s="436"/>
      <c r="BG39" s="436"/>
      <c r="BH39" s="436"/>
      <c r="BI39" s="436"/>
      <c r="BJ39" s="437"/>
      <c r="BL39" s="77"/>
    </row>
    <row r="40" spans="1:64" s="33" customFormat="1" ht="12" customHeight="1">
      <c r="A40" s="533"/>
      <c r="B40" s="534"/>
      <c r="C40" s="534"/>
      <c r="D40" s="534"/>
      <c r="E40" s="534"/>
      <c r="F40" s="534"/>
      <c r="G40" s="534"/>
      <c r="H40" s="534"/>
      <c r="I40" s="534"/>
      <c r="J40" s="534"/>
      <c r="K40" s="534"/>
      <c r="L40" s="534"/>
      <c r="M40" s="534"/>
      <c r="N40" s="534"/>
      <c r="O40" s="534"/>
      <c r="P40" s="535"/>
      <c r="Q40" s="419"/>
      <c r="R40" s="420"/>
      <c r="S40" s="420"/>
      <c r="T40" s="420"/>
      <c r="U40" s="420"/>
      <c r="V40" s="420"/>
      <c r="W40" s="434"/>
      <c r="X40" s="419"/>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1"/>
      <c r="AW40" s="43"/>
      <c r="AX40" s="43"/>
      <c r="AY40" s="43"/>
      <c r="AZ40" s="43"/>
      <c r="BA40" s="43"/>
      <c r="BB40" s="43"/>
      <c r="BC40" s="49"/>
      <c r="BD40" s="49"/>
      <c r="BE40" s="43"/>
      <c r="BF40" s="43"/>
      <c r="BG40" s="43"/>
      <c r="BH40" s="43"/>
      <c r="BI40" s="43"/>
      <c r="BJ40" s="43"/>
      <c r="BL40" s="77"/>
    </row>
    <row r="41" spans="1:64" s="33" customFormat="1" ht="12" customHeight="1">
      <c r="A41" s="533"/>
      <c r="B41" s="534"/>
      <c r="C41" s="534"/>
      <c r="D41" s="534"/>
      <c r="E41" s="534"/>
      <c r="F41" s="534"/>
      <c r="G41" s="534"/>
      <c r="H41" s="534"/>
      <c r="I41" s="534"/>
      <c r="J41" s="534"/>
      <c r="K41" s="534"/>
      <c r="L41" s="534"/>
      <c r="M41" s="534"/>
      <c r="N41" s="534"/>
      <c r="O41" s="534"/>
      <c r="P41" s="535"/>
      <c r="Q41" s="419"/>
      <c r="R41" s="420"/>
      <c r="S41" s="420"/>
      <c r="T41" s="420"/>
      <c r="U41" s="420"/>
      <c r="V41" s="420"/>
      <c r="W41" s="434"/>
      <c r="X41" s="419"/>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1"/>
      <c r="AW41" s="24"/>
      <c r="AX41" s="24"/>
      <c r="AY41" s="24"/>
      <c r="AZ41" s="24"/>
      <c r="BA41" s="24"/>
      <c r="BB41" s="24"/>
      <c r="BC41" s="24"/>
      <c r="BD41" s="24"/>
      <c r="BE41" s="24"/>
      <c r="BF41" s="24"/>
      <c r="BG41" s="24"/>
      <c r="BH41" s="24"/>
      <c r="BI41" s="24"/>
      <c r="BJ41" s="24"/>
      <c r="BL41" s="77"/>
    </row>
    <row r="42" spans="1:64" s="33" customFormat="1" ht="12" customHeight="1">
      <c r="A42" s="533"/>
      <c r="B42" s="534"/>
      <c r="C42" s="534"/>
      <c r="D42" s="534"/>
      <c r="E42" s="534"/>
      <c r="F42" s="534"/>
      <c r="G42" s="534"/>
      <c r="H42" s="534"/>
      <c r="I42" s="534"/>
      <c r="J42" s="534"/>
      <c r="K42" s="534"/>
      <c r="L42" s="534"/>
      <c r="M42" s="534"/>
      <c r="N42" s="534"/>
      <c r="O42" s="534"/>
      <c r="P42" s="535"/>
      <c r="Q42" s="419"/>
      <c r="R42" s="420"/>
      <c r="S42" s="420"/>
      <c r="T42" s="420"/>
      <c r="U42" s="420"/>
      <c r="V42" s="420"/>
      <c r="W42" s="434"/>
      <c r="X42" s="419"/>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1"/>
      <c r="AW42" s="24"/>
      <c r="AX42" s="24"/>
      <c r="AY42" s="24"/>
      <c r="AZ42" s="24"/>
      <c r="BA42" s="24"/>
      <c r="BB42" s="24"/>
      <c r="BC42" s="24"/>
      <c r="BD42" s="24"/>
      <c r="BE42" s="24"/>
      <c r="BF42" s="24"/>
      <c r="BG42" s="24"/>
      <c r="BH42" s="24"/>
      <c r="BI42" s="24"/>
      <c r="BJ42" s="24"/>
      <c r="BL42" s="77"/>
    </row>
    <row r="43" spans="1:64" s="33" customFormat="1" ht="12" customHeight="1">
      <c r="A43" s="533"/>
      <c r="B43" s="534"/>
      <c r="C43" s="534"/>
      <c r="D43" s="534"/>
      <c r="E43" s="534"/>
      <c r="F43" s="534"/>
      <c r="G43" s="534"/>
      <c r="H43" s="534"/>
      <c r="I43" s="534"/>
      <c r="J43" s="534"/>
      <c r="K43" s="534"/>
      <c r="L43" s="534"/>
      <c r="M43" s="534"/>
      <c r="N43" s="534"/>
      <c r="O43" s="534"/>
      <c r="P43" s="535"/>
      <c r="Q43" s="419"/>
      <c r="R43" s="420"/>
      <c r="S43" s="420"/>
      <c r="T43" s="420"/>
      <c r="U43" s="420"/>
      <c r="V43" s="420"/>
      <c r="W43" s="434"/>
      <c r="X43" s="419"/>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1"/>
      <c r="AW43" s="24"/>
      <c r="AX43" s="24"/>
      <c r="AY43" s="24"/>
      <c r="AZ43" s="24"/>
      <c r="BA43" s="24"/>
      <c r="BB43" s="24"/>
      <c r="BC43" s="24"/>
      <c r="BD43" s="24"/>
      <c r="BE43" s="24"/>
      <c r="BF43" s="24"/>
      <c r="BG43" s="24"/>
      <c r="BH43" s="24"/>
      <c r="BI43" s="24"/>
      <c r="BJ43" s="24"/>
      <c r="BL43" s="77"/>
    </row>
    <row r="44" spans="1:64" s="33" customFormat="1" ht="12" customHeight="1" thickBot="1">
      <c r="A44" s="533"/>
      <c r="B44" s="534"/>
      <c r="C44" s="534"/>
      <c r="D44" s="534"/>
      <c r="E44" s="534"/>
      <c r="F44" s="534"/>
      <c r="G44" s="534"/>
      <c r="H44" s="534"/>
      <c r="I44" s="534"/>
      <c r="J44" s="534"/>
      <c r="K44" s="534"/>
      <c r="L44" s="534"/>
      <c r="M44" s="534"/>
      <c r="N44" s="534"/>
      <c r="O44" s="534"/>
      <c r="P44" s="535"/>
      <c r="Q44" s="419"/>
      <c r="R44" s="420"/>
      <c r="S44" s="420"/>
      <c r="T44" s="420"/>
      <c r="U44" s="420"/>
      <c r="V44" s="420"/>
      <c r="W44" s="434"/>
      <c r="X44" s="576"/>
      <c r="Y44" s="577"/>
      <c r="Z44" s="577"/>
      <c r="AA44" s="577"/>
      <c r="AB44" s="577"/>
      <c r="AC44" s="577"/>
      <c r="AD44" s="577"/>
      <c r="AE44" s="577"/>
      <c r="AF44" s="577"/>
      <c r="AG44" s="577"/>
      <c r="AH44" s="577"/>
      <c r="AI44" s="577"/>
      <c r="AJ44" s="577"/>
      <c r="AK44" s="577"/>
      <c r="AL44" s="577"/>
      <c r="AM44" s="577"/>
      <c r="AN44" s="577"/>
      <c r="AO44" s="577"/>
      <c r="AP44" s="577"/>
      <c r="AQ44" s="577"/>
      <c r="AR44" s="577"/>
      <c r="AS44" s="577"/>
      <c r="AT44" s="577"/>
      <c r="AU44" s="577"/>
      <c r="AV44" s="578"/>
      <c r="AW44" s="24"/>
      <c r="AX44" s="24"/>
      <c r="AY44" s="24"/>
      <c r="AZ44" s="24"/>
      <c r="BA44" s="24"/>
      <c r="BB44" s="24"/>
      <c r="BC44" s="24"/>
      <c r="BD44" s="24"/>
      <c r="BE44" s="24"/>
      <c r="BF44" s="24"/>
      <c r="BG44" s="24"/>
      <c r="BH44" s="24"/>
      <c r="BI44" s="24"/>
      <c r="BJ44" s="24"/>
      <c r="BL44" s="77"/>
    </row>
    <row r="45" spans="1:64" s="33" customFormat="1" ht="12" customHeight="1" thickBot="1">
      <c r="A45" s="533"/>
      <c r="B45" s="534"/>
      <c r="C45" s="534"/>
      <c r="D45" s="534"/>
      <c r="E45" s="534"/>
      <c r="F45" s="534"/>
      <c r="G45" s="534"/>
      <c r="H45" s="534"/>
      <c r="I45" s="534"/>
      <c r="J45" s="534"/>
      <c r="K45" s="534"/>
      <c r="L45" s="534"/>
      <c r="M45" s="534"/>
      <c r="N45" s="534"/>
      <c r="O45" s="534"/>
      <c r="P45" s="535"/>
      <c r="Q45" s="419"/>
      <c r="R45" s="420"/>
      <c r="S45" s="420"/>
      <c r="T45" s="420"/>
      <c r="U45" s="420"/>
      <c r="V45" s="420"/>
      <c r="W45" s="434"/>
      <c r="X45" s="567" t="s">
        <v>77</v>
      </c>
      <c r="Y45" s="568"/>
      <c r="Z45" s="568"/>
      <c r="AA45" s="568"/>
      <c r="AB45" s="568"/>
      <c r="AC45" s="568"/>
      <c r="AD45" s="568"/>
      <c r="AE45" s="568"/>
      <c r="AF45" s="568"/>
      <c r="AG45" s="568"/>
      <c r="AH45" s="568"/>
      <c r="AI45" s="568"/>
      <c r="AJ45" s="568"/>
      <c r="AK45" s="568"/>
      <c r="AL45" s="568"/>
      <c r="AM45" s="568"/>
      <c r="AN45" s="568"/>
      <c r="AO45" s="568"/>
      <c r="AP45" s="568"/>
      <c r="AQ45" s="568"/>
      <c r="AR45" s="568"/>
      <c r="AS45" s="568"/>
      <c r="AT45" s="568"/>
      <c r="AU45" s="568"/>
      <c r="AV45" s="569"/>
      <c r="AW45" s="42"/>
      <c r="AX45" s="24"/>
      <c r="AY45" s="24"/>
      <c r="AZ45" s="24"/>
      <c r="BA45" s="24"/>
      <c r="BB45" s="24"/>
      <c r="BC45" s="24"/>
      <c r="BD45" s="24"/>
      <c r="BE45" s="24"/>
      <c r="BF45" s="24"/>
      <c r="BG45" s="24"/>
      <c r="BH45" s="24"/>
      <c r="BI45" s="24"/>
      <c r="BJ45" s="24"/>
      <c r="BL45" s="77"/>
    </row>
    <row r="46" spans="1:64" s="33" customFormat="1" ht="12" customHeight="1">
      <c r="A46" s="552"/>
      <c r="B46" s="553"/>
      <c r="C46" s="553"/>
      <c r="D46" s="553"/>
      <c r="E46" s="553"/>
      <c r="F46" s="553"/>
      <c r="G46" s="553"/>
      <c r="H46" s="553"/>
      <c r="I46" s="553"/>
      <c r="J46" s="553"/>
      <c r="K46" s="553"/>
      <c r="L46" s="553"/>
      <c r="M46" s="553"/>
      <c r="N46" s="553"/>
      <c r="O46" s="553"/>
      <c r="P46" s="554"/>
      <c r="Q46" s="573"/>
      <c r="R46" s="574"/>
      <c r="S46" s="574"/>
      <c r="T46" s="574"/>
      <c r="U46" s="574"/>
      <c r="V46" s="574"/>
      <c r="W46" s="575"/>
      <c r="X46" s="570" t="s">
        <v>78</v>
      </c>
      <c r="Y46" s="571"/>
      <c r="Z46" s="571"/>
      <c r="AA46" s="571"/>
      <c r="AB46" s="571"/>
      <c r="AC46" s="571"/>
      <c r="AD46" s="571"/>
      <c r="AE46" s="571"/>
      <c r="AF46" s="571"/>
      <c r="AG46" s="571"/>
      <c r="AH46" s="571"/>
      <c r="AI46" s="571"/>
      <c r="AJ46" s="571"/>
      <c r="AK46" s="571"/>
      <c r="AL46" s="571"/>
      <c r="AM46" s="571"/>
      <c r="AN46" s="571"/>
      <c r="AO46" s="571"/>
      <c r="AP46" s="571"/>
      <c r="AQ46" s="571"/>
      <c r="AR46" s="571"/>
      <c r="AS46" s="571"/>
      <c r="AT46" s="571"/>
      <c r="AU46" s="571"/>
      <c r="AV46" s="572"/>
      <c r="AW46" s="42"/>
      <c r="AX46" s="24"/>
      <c r="AY46" s="24"/>
      <c r="AZ46" s="24"/>
      <c r="BA46" s="24"/>
      <c r="BB46" s="24"/>
      <c r="BC46" s="24"/>
      <c r="BD46" s="24"/>
      <c r="BE46" s="24"/>
      <c r="BF46" s="24"/>
      <c r="BG46" s="24"/>
      <c r="BH46" s="24"/>
      <c r="BI46" s="24"/>
      <c r="BJ46" s="24"/>
      <c r="BL46" s="77"/>
    </row>
    <row r="47" spans="1:64" s="33" customFormat="1" ht="21" customHeight="1">
      <c r="A47" s="37"/>
      <c r="B47" s="6"/>
      <c r="C47" s="6"/>
      <c r="D47" s="6"/>
      <c r="E47" s="6"/>
      <c r="F47" s="6"/>
      <c r="G47" s="6"/>
      <c r="H47" s="6"/>
      <c r="I47" s="6"/>
      <c r="J47" s="6"/>
      <c r="K47" s="6"/>
      <c r="L47" s="6"/>
      <c r="M47" s="6"/>
      <c r="N47" s="6"/>
      <c r="O47" s="6"/>
      <c r="P47" s="6"/>
      <c r="Q47" s="25"/>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4"/>
      <c r="AU47" s="24"/>
      <c r="AV47" s="24"/>
      <c r="AW47" s="24"/>
      <c r="AX47" s="24"/>
      <c r="AY47" s="24"/>
      <c r="AZ47" s="24"/>
      <c r="BA47" s="24"/>
      <c r="BB47" s="24"/>
      <c r="BC47" s="24"/>
      <c r="BD47" s="24"/>
      <c r="BE47" s="24"/>
      <c r="BF47" s="24"/>
      <c r="BG47" s="24"/>
      <c r="BH47" s="24"/>
      <c r="BI47" s="24"/>
      <c r="BJ47" s="24"/>
      <c r="BL47" s="77"/>
    </row>
    <row r="48" spans="1:64" s="33" customFormat="1" ht="29.25" customHeight="1">
      <c r="A48" s="539"/>
      <c r="B48" s="540"/>
      <c r="C48" s="540"/>
      <c r="D48" s="540"/>
      <c r="E48" s="540"/>
      <c r="F48" s="540"/>
      <c r="G48" s="540"/>
      <c r="H48" s="540"/>
      <c r="I48" s="540"/>
      <c r="J48" s="540"/>
      <c r="K48" s="540"/>
      <c r="L48" s="540"/>
      <c r="M48" s="622"/>
      <c r="N48" s="638"/>
      <c r="O48" s="639"/>
      <c r="P48" s="639"/>
      <c r="Q48" s="639"/>
      <c r="R48" s="639"/>
      <c r="S48" s="561" t="s">
        <v>463</v>
      </c>
      <c r="T48" s="562"/>
      <c r="U48" s="562"/>
      <c r="V48" s="562"/>
      <c r="W48" s="562"/>
      <c r="X48" s="562"/>
      <c r="Y48" s="562"/>
      <c r="Z48" s="562"/>
      <c r="AA48" s="562"/>
      <c r="AB48" s="562"/>
      <c r="AC48" s="562"/>
      <c r="AD48" s="562"/>
      <c r="AE48" s="562"/>
      <c r="AF48" s="562"/>
      <c r="AG48" s="562"/>
      <c r="AH48" s="562"/>
      <c r="AI48" s="562"/>
      <c r="AJ48" s="562"/>
      <c r="AK48" s="562"/>
      <c r="AL48" s="562"/>
      <c r="AM48" s="562"/>
      <c r="AN48" s="562"/>
      <c r="AO48" s="562"/>
      <c r="AP48" s="562"/>
      <c r="AQ48" s="562"/>
      <c r="AR48" s="562"/>
      <c r="AS48" s="562"/>
      <c r="AT48" s="562"/>
      <c r="AU48" s="562"/>
      <c r="AV48" s="562"/>
      <c r="AW48" s="562"/>
      <c r="AX48" s="562"/>
      <c r="AY48" s="562"/>
      <c r="AZ48" s="562"/>
      <c r="BA48" s="562"/>
      <c r="BB48" s="562"/>
      <c r="BC48" s="562"/>
      <c r="BD48" s="562"/>
      <c r="BE48" s="562"/>
      <c r="BF48" s="562"/>
      <c r="BG48" s="562"/>
      <c r="BH48" s="562"/>
      <c r="BI48" s="562"/>
      <c r="BJ48" s="563"/>
      <c r="BL48" s="77"/>
    </row>
    <row r="49" spans="1:64" s="33" customFormat="1" ht="9" customHeight="1">
      <c r="A49" s="635"/>
      <c r="B49" s="636"/>
      <c r="C49" s="636"/>
      <c r="D49" s="636"/>
      <c r="E49" s="636"/>
      <c r="F49" s="636"/>
      <c r="G49" s="637"/>
      <c r="H49" s="555"/>
      <c r="I49" s="556"/>
      <c r="J49" s="556"/>
      <c r="K49" s="556"/>
      <c r="L49" s="556"/>
      <c r="M49" s="556"/>
      <c r="N49" s="556"/>
      <c r="O49" s="556"/>
      <c r="P49" s="556"/>
      <c r="Q49" s="556"/>
      <c r="R49" s="556"/>
      <c r="S49" s="556"/>
      <c r="T49" s="556"/>
      <c r="U49" s="556"/>
      <c r="V49" s="556"/>
      <c r="W49" s="556"/>
      <c r="X49" s="557"/>
      <c r="Y49" s="616"/>
      <c r="Z49" s="617"/>
      <c r="AA49" s="617"/>
      <c r="AB49" s="617"/>
      <c r="AC49" s="617"/>
      <c r="AD49" s="617"/>
      <c r="AE49" s="617"/>
      <c r="AF49" s="617"/>
      <c r="AG49" s="617"/>
      <c r="AH49" s="617"/>
      <c r="AI49" s="617"/>
      <c r="AJ49" s="617"/>
      <c r="AK49" s="617"/>
      <c r="AL49" s="617"/>
      <c r="AM49" s="618"/>
      <c r="AN49" s="555"/>
      <c r="AO49" s="556"/>
      <c r="AP49" s="556"/>
      <c r="AQ49" s="556"/>
      <c r="AR49" s="556"/>
      <c r="AS49" s="556"/>
      <c r="AT49" s="556"/>
      <c r="AU49" s="556"/>
      <c r="AV49" s="556"/>
      <c r="AW49" s="556"/>
      <c r="AX49" s="556"/>
      <c r="AY49" s="556"/>
      <c r="AZ49" s="556"/>
      <c r="BA49" s="556"/>
      <c r="BB49" s="556"/>
      <c r="BC49" s="556"/>
      <c r="BD49" s="556"/>
      <c r="BE49" s="556"/>
      <c r="BF49" s="556"/>
      <c r="BG49" s="556"/>
      <c r="BH49" s="556"/>
      <c r="BI49" s="556"/>
      <c r="BJ49" s="557"/>
      <c r="BL49" s="77"/>
    </row>
    <row r="50" spans="1:64" s="33" customFormat="1" ht="18" customHeight="1">
      <c r="A50" s="629"/>
      <c r="B50" s="630"/>
      <c r="C50" s="630"/>
      <c r="D50" s="630"/>
      <c r="E50" s="630"/>
      <c r="F50" s="630"/>
      <c r="G50" s="631"/>
      <c r="H50" s="619" t="s">
        <v>76</v>
      </c>
      <c r="I50" s="620"/>
      <c r="J50" s="620"/>
      <c r="K50" s="620"/>
      <c r="L50" s="620"/>
      <c r="M50" s="620"/>
      <c r="N50" s="620"/>
      <c r="O50" s="620"/>
      <c r="P50" s="620"/>
      <c r="Q50" s="620"/>
      <c r="R50" s="620"/>
      <c r="S50" s="620"/>
      <c r="T50" s="620"/>
      <c r="U50" s="620"/>
      <c r="V50" s="620"/>
      <c r="W50" s="620"/>
      <c r="X50" s="621"/>
      <c r="Y50" s="613"/>
      <c r="Z50" s="614"/>
      <c r="AA50" s="614"/>
      <c r="AB50" s="614"/>
      <c r="AC50" s="614"/>
      <c r="AD50" s="614"/>
      <c r="AE50" s="614"/>
      <c r="AF50" s="614"/>
      <c r="AG50" s="614"/>
      <c r="AH50" s="614"/>
      <c r="AI50" s="614"/>
      <c r="AJ50" s="614"/>
      <c r="AK50" s="614"/>
      <c r="AL50" s="614"/>
      <c r="AM50" s="615"/>
      <c r="AN50" s="558" t="s">
        <v>76</v>
      </c>
      <c r="AO50" s="559"/>
      <c r="AP50" s="559"/>
      <c r="AQ50" s="559"/>
      <c r="AR50" s="559"/>
      <c r="AS50" s="559"/>
      <c r="AT50" s="559"/>
      <c r="AU50" s="559"/>
      <c r="AV50" s="559"/>
      <c r="AW50" s="559"/>
      <c r="AX50" s="559"/>
      <c r="AY50" s="559"/>
      <c r="AZ50" s="559"/>
      <c r="BA50" s="559"/>
      <c r="BB50" s="559"/>
      <c r="BC50" s="559"/>
      <c r="BD50" s="559"/>
      <c r="BE50" s="559"/>
      <c r="BF50" s="559"/>
      <c r="BG50" s="559"/>
      <c r="BH50" s="559"/>
      <c r="BI50" s="559"/>
      <c r="BJ50" s="560"/>
      <c r="BL50" s="77"/>
    </row>
    <row r="51" spans="1:64" s="33" customFormat="1" ht="9" customHeight="1">
      <c r="A51" s="629"/>
      <c r="B51" s="630"/>
      <c r="C51" s="630"/>
      <c r="D51" s="630"/>
      <c r="E51" s="630"/>
      <c r="F51" s="630"/>
      <c r="G51" s="631"/>
      <c r="H51" s="564" t="s">
        <v>0</v>
      </c>
      <c r="I51" s="565"/>
      <c r="J51" s="565"/>
      <c r="K51" s="565"/>
      <c r="L51" s="565"/>
      <c r="M51" s="565"/>
      <c r="N51" s="565"/>
      <c r="O51" s="565"/>
      <c r="P51" s="565"/>
      <c r="Q51" s="565"/>
      <c r="R51" s="565"/>
      <c r="S51" s="565"/>
      <c r="T51" s="565"/>
      <c r="U51" s="565"/>
      <c r="V51" s="565"/>
      <c r="W51" s="565"/>
      <c r="X51" s="566"/>
      <c r="Y51" s="475"/>
      <c r="Z51" s="475"/>
      <c r="AA51" s="475"/>
      <c r="AB51" s="475"/>
      <c r="AC51" s="475"/>
      <c r="AD51" s="475"/>
      <c r="AE51" s="475"/>
      <c r="AF51" s="475"/>
      <c r="AG51" s="475"/>
      <c r="AH51" s="475"/>
      <c r="AI51" s="475"/>
      <c r="AJ51" s="475"/>
      <c r="AK51" s="228"/>
      <c r="AL51" s="228"/>
      <c r="AM51" s="88"/>
      <c r="AN51" s="84"/>
      <c r="AO51" s="85"/>
      <c r="AP51" s="85"/>
      <c r="AQ51" s="85"/>
      <c r="AR51" s="85"/>
      <c r="AS51" s="85"/>
      <c r="AT51" s="85"/>
      <c r="AU51" s="85"/>
      <c r="AV51" s="85"/>
      <c r="AW51" s="85"/>
      <c r="AX51" s="85"/>
      <c r="AY51" s="85"/>
      <c r="AZ51" s="85"/>
      <c r="BA51" s="85"/>
      <c r="BB51" s="86"/>
      <c r="BC51" s="38"/>
      <c r="BD51" s="38"/>
      <c r="BE51" s="38"/>
      <c r="BF51" s="38"/>
      <c r="BG51" s="38"/>
      <c r="BH51" s="38"/>
      <c r="BI51" s="38"/>
      <c r="BJ51" s="38"/>
      <c r="BL51" s="77"/>
    </row>
    <row r="52" spans="1:64" s="33" customFormat="1" ht="18.75" customHeight="1">
      <c r="A52" s="632"/>
      <c r="B52" s="633"/>
      <c r="C52" s="633"/>
      <c r="D52" s="633"/>
      <c r="E52" s="633"/>
      <c r="F52" s="633"/>
      <c r="G52" s="634"/>
      <c r="H52" s="623"/>
      <c r="I52" s="624"/>
      <c r="J52" s="624"/>
      <c r="K52" s="624"/>
      <c r="L52" s="624"/>
      <c r="M52" s="624"/>
      <c r="N52" s="624"/>
      <c r="O52" s="624"/>
      <c r="P52" s="624"/>
      <c r="Q52" s="624"/>
      <c r="R52" s="624"/>
      <c r="S52" s="624"/>
      <c r="T52" s="624"/>
      <c r="U52" s="624"/>
      <c r="V52" s="624"/>
      <c r="W52" s="624"/>
      <c r="X52" s="625"/>
      <c r="Y52" s="536" t="s">
        <v>464</v>
      </c>
      <c r="Z52" s="537"/>
      <c r="AA52" s="537"/>
      <c r="AB52" s="537"/>
      <c r="AC52" s="537"/>
      <c r="AD52" s="537"/>
      <c r="AE52" s="537"/>
      <c r="AF52" s="537"/>
      <c r="AG52" s="537"/>
      <c r="AH52" s="537"/>
      <c r="AI52" s="537"/>
      <c r="AJ52" s="537"/>
      <c r="AK52" s="537"/>
      <c r="AL52" s="537"/>
      <c r="AM52" s="538"/>
      <c r="AN52" s="626" t="str">
        <f>IF(Y52="","",IF(Y52="ONE(1)","ONE(1)",IF(Y52="THREE(3)","THREE(3)","")))</f>
        <v>ONE(1)</v>
      </c>
      <c r="AO52" s="627"/>
      <c r="AP52" s="627"/>
      <c r="AQ52" s="627"/>
      <c r="AR52" s="627"/>
      <c r="AS52" s="627"/>
      <c r="AT52" s="627"/>
      <c r="AU52" s="627"/>
      <c r="AV52" s="627"/>
      <c r="AW52" s="627"/>
      <c r="AX52" s="627"/>
      <c r="AY52" s="627"/>
      <c r="AZ52" s="627"/>
      <c r="BA52" s="627"/>
      <c r="BB52" s="628"/>
      <c r="BC52" s="38"/>
      <c r="BD52" s="38"/>
      <c r="BE52" s="38"/>
      <c r="BF52" s="38"/>
      <c r="BG52" s="38"/>
      <c r="BH52" s="38"/>
      <c r="BI52" s="38"/>
      <c r="BJ52" s="38"/>
      <c r="BL52" s="77"/>
    </row>
    <row r="53" spans="1:64" ht="9" customHeight="1">
      <c r="A53" s="1"/>
      <c r="B53" s="1"/>
      <c r="C53" s="1"/>
      <c r="D53" s="1"/>
      <c r="E53" s="1"/>
      <c r="F53" s="1"/>
      <c r="G53" s="1"/>
      <c r="H53" s="1"/>
      <c r="I53" s="1"/>
      <c r="J53" s="1"/>
      <c r="K53" s="1"/>
      <c r="L53" s="1"/>
      <c r="M53" s="2"/>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3"/>
      <c r="AO53" s="3"/>
      <c r="AP53" s="3"/>
      <c r="AQ53" s="3"/>
      <c r="AR53" s="3"/>
      <c r="AS53" s="3"/>
      <c r="AT53" s="3"/>
      <c r="AU53" s="3"/>
      <c r="AV53" s="3"/>
      <c r="AW53" s="3"/>
      <c r="AX53" s="3"/>
      <c r="AY53" s="3"/>
      <c r="AZ53" s="3"/>
      <c r="BA53" s="3"/>
      <c r="BB53" s="3"/>
      <c r="BC53" s="3"/>
      <c r="BD53" s="3"/>
      <c r="BE53" s="3"/>
      <c r="BF53" s="3"/>
      <c r="BG53" s="3"/>
      <c r="BH53" s="3"/>
      <c r="BI53" s="38"/>
      <c r="BJ53" s="38"/>
    </row>
    <row r="54" spans="1:64" ht="9" customHeight="1">
      <c r="A54" s="3"/>
      <c r="B54" s="3"/>
      <c r="C54" s="4"/>
      <c r="D54" s="4"/>
      <c r="E54" s="79"/>
      <c r="F54" s="79"/>
      <c r="G54" s="79"/>
      <c r="H54" s="79"/>
      <c r="I54" s="79"/>
      <c r="J54" s="79"/>
      <c r="K54" s="79"/>
      <c r="L54" s="79"/>
      <c r="M54" s="79"/>
      <c r="N54" s="79"/>
      <c r="O54" s="79"/>
      <c r="P54" s="79"/>
      <c r="Q54" s="79"/>
      <c r="R54" s="79"/>
      <c r="S54" s="79"/>
      <c r="T54" s="3"/>
      <c r="U54" s="5"/>
      <c r="V54" s="5"/>
      <c r="W54" s="5"/>
      <c r="X54" s="79"/>
      <c r="Y54" s="79"/>
      <c r="Z54" s="79"/>
      <c r="AA54" s="79"/>
      <c r="AB54" s="79"/>
      <c r="AC54" s="79"/>
      <c r="AD54" s="79"/>
      <c r="AE54" s="79"/>
      <c r="AF54" s="79"/>
      <c r="AG54" s="79"/>
      <c r="AH54" s="79"/>
      <c r="AI54" s="79"/>
      <c r="AJ54" s="79"/>
      <c r="AK54" s="44"/>
      <c r="AL54" s="44"/>
      <c r="AM54" s="44"/>
      <c r="AN54" s="5"/>
      <c r="AO54" s="5"/>
      <c r="AP54" s="5"/>
      <c r="AQ54" s="5"/>
      <c r="AR54" s="5"/>
      <c r="AS54" s="5"/>
      <c r="AT54" s="5"/>
      <c r="AU54" s="5"/>
      <c r="AV54" s="5"/>
      <c r="AW54" s="5"/>
      <c r="AX54" s="5"/>
      <c r="AY54" s="5"/>
      <c r="AZ54" s="5"/>
      <c r="BA54" s="5"/>
      <c r="BB54" s="5"/>
      <c r="BC54" s="5"/>
      <c r="BD54" s="5"/>
      <c r="BE54" s="5"/>
      <c r="BF54" s="5"/>
      <c r="BG54" s="5"/>
      <c r="BH54" s="5"/>
      <c r="BI54" s="39"/>
      <c r="BJ54" s="39"/>
    </row>
    <row r="55" spans="1:64" ht="9" customHeight="1">
      <c r="A55" s="3"/>
      <c r="B55" s="583" t="s">
        <v>466</v>
      </c>
      <c r="C55" s="584"/>
      <c r="D55" s="584"/>
      <c r="E55" s="584"/>
      <c r="F55" s="584"/>
      <c r="G55" s="584"/>
      <c r="H55" s="584"/>
      <c r="I55" s="584"/>
      <c r="J55" s="584"/>
      <c r="K55" s="584"/>
      <c r="L55" s="584"/>
      <c r="M55" s="584"/>
      <c r="N55" s="584"/>
      <c r="O55" s="584"/>
      <c r="P55" s="584"/>
      <c r="Q55" s="584"/>
      <c r="R55" s="584"/>
      <c r="S55" s="584"/>
      <c r="T55" s="584"/>
      <c r="U55" s="584"/>
      <c r="V55" s="584"/>
      <c r="W55" s="584"/>
      <c r="X55" s="584"/>
      <c r="Y55" s="584"/>
      <c r="Z55" s="584"/>
      <c r="AA55" s="584"/>
      <c r="AB55" s="584"/>
      <c r="AC55" s="584"/>
      <c r="AD55" s="584"/>
      <c r="AE55" s="585"/>
      <c r="AF55" s="79"/>
      <c r="AG55" s="79"/>
      <c r="AH55" s="79"/>
      <c r="AI55" s="825" t="s">
        <v>465</v>
      </c>
      <c r="AJ55" s="826"/>
      <c r="AK55" s="826"/>
      <c r="AL55" s="826"/>
      <c r="AM55" s="826"/>
      <c r="AN55" s="826"/>
      <c r="AO55" s="826"/>
      <c r="AP55" s="826"/>
      <c r="AQ55" s="826"/>
      <c r="AR55" s="826"/>
      <c r="AS55" s="826"/>
      <c r="AT55" s="826"/>
      <c r="AU55" s="826"/>
      <c r="AV55" s="826"/>
      <c r="AW55" s="826"/>
      <c r="AX55" s="826"/>
      <c r="AY55" s="826"/>
      <c r="AZ55" s="826"/>
      <c r="BA55" s="826"/>
      <c r="BB55" s="826"/>
      <c r="BC55" s="826"/>
      <c r="BD55" s="826"/>
      <c r="BE55" s="826"/>
      <c r="BF55" s="826"/>
      <c r="BG55" s="826"/>
      <c r="BH55" s="827"/>
      <c r="BI55" s="39"/>
      <c r="BJ55" s="39"/>
    </row>
    <row r="56" spans="1:64" ht="9" customHeight="1">
      <c r="A56" s="1"/>
      <c r="B56" s="586"/>
      <c r="C56" s="587"/>
      <c r="D56" s="587"/>
      <c r="E56" s="587"/>
      <c r="F56" s="587"/>
      <c r="G56" s="587"/>
      <c r="H56" s="587"/>
      <c r="I56" s="587"/>
      <c r="J56" s="587"/>
      <c r="K56" s="587"/>
      <c r="L56" s="587"/>
      <c r="M56" s="587"/>
      <c r="N56" s="587"/>
      <c r="O56" s="587"/>
      <c r="P56" s="587"/>
      <c r="Q56" s="587"/>
      <c r="R56" s="587"/>
      <c r="S56" s="587"/>
      <c r="T56" s="587"/>
      <c r="U56" s="587"/>
      <c r="V56" s="587"/>
      <c r="W56" s="587"/>
      <c r="X56" s="587"/>
      <c r="Y56" s="587"/>
      <c r="Z56" s="587"/>
      <c r="AA56" s="587"/>
      <c r="AB56" s="587"/>
      <c r="AC56" s="587"/>
      <c r="AD56" s="587"/>
      <c r="AE56" s="588"/>
      <c r="AF56" s="1"/>
      <c r="AG56" s="1"/>
      <c r="AH56" s="1"/>
      <c r="AI56" s="828"/>
      <c r="AJ56" s="829"/>
      <c r="AK56" s="829"/>
      <c r="AL56" s="829"/>
      <c r="AM56" s="829"/>
      <c r="AN56" s="829"/>
      <c r="AO56" s="829"/>
      <c r="AP56" s="829"/>
      <c r="AQ56" s="829"/>
      <c r="AR56" s="829"/>
      <c r="AS56" s="829"/>
      <c r="AT56" s="829"/>
      <c r="AU56" s="829"/>
      <c r="AV56" s="829"/>
      <c r="AW56" s="829"/>
      <c r="AX56" s="829"/>
      <c r="AY56" s="829"/>
      <c r="AZ56" s="829"/>
      <c r="BA56" s="829"/>
      <c r="BB56" s="829"/>
      <c r="BC56" s="829"/>
      <c r="BD56" s="829"/>
      <c r="BE56" s="829"/>
      <c r="BF56" s="829"/>
      <c r="BG56" s="829"/>
      <c r="BH56" s="830"/>
      <c r="BI56" s="39"/>
      <c r="BJ56" s="39"/>
    </row>
    <row r="57" spans="1:64" ht="9" customHeight="1">
      <c r="A57" s="1"/>
      <c r="B57" s="586"/>
      <c r="C57" s="587"/>
      <c r="D57" s="587"/>
      <c r="E57" s="587"/>
      <c r="F57" s="587"/>
      <c r="G57" s="587"/>
      <c r="H57" s="587"/>
      <c r="I57" s="587"/>
      <c r="J57" s="587"/>
      <c r="K57" s="587"/>
      <c r="L57" s="587"/>
      <c r="M57" s="587"/>
      <c r="N57" s="587"/>
      <c r="O57" s="587"/>
      <c r="P57" s="587"/>
      <c r="Q57" s="587"/>
      <c r="R57" s="587"/>
      <c r="S57" s="587"/>
      <c r="T57" s="587"/>
      <c r="U57" s="587"/>
      <c r="V57" s="587"/>
      <c r="W57" s="587"/>
      <c r="X57" s="587"/>
      <c r="Y57" s="587"/>
      <c r="Z57" s="587"/>
      <c r="AA57" s="587"/>
      <c r="AB57" s="587"/>
      <c r="AC57" s="587"/>
      <c r="AD57" s="587"/>
      <c r="AE57" s="588"/>
      <c r="AF57" s="1"/>
      <c r="AG57" s="1"/>
      <c r="AH57" s="1"/>
      <c r="AI57" s="828"/>
      <c r="AJ57" s="829"/>
      <c r="AK57" s="829"/>
      <c r="AL57" s="829"/>
      <c r="AM57" s="829"/>
      <c r="AN57" s="829"/>
      <c r="AO57" s="829"/>
      <c r="AP57" s="829"/>
      <c r="AQ57" s="829"/>
      <c r="AR57" s="829"/>
      <c r="AS57" s="829"/>
      <c r="AT57" s="829"/>
      <c r="AU57" s="829"/>
      <c r="AV57" s="829"/>
      <c r="AW57" s="829"/>
      <c r="AX57" s="829"/>
      <c r="AY57" s="829"/>
      <c r="AZ57" s="829"/>
      <c r="BA57" s="829"/>
      <c r="BB57" s="829"/>
      <c r="BC57" s="829"/>
      <c r="BD57" s="829"/>
      <c r="BE57" s="829"/>
      <c r="BF57" s="829"/>
      <c r="BG57" s="829"/>
      <c r="BH57" s="830"/>
      <c r="BI57" s="39"/>
      <c r="BJ57" s="39"/>
    </row>
    <row r="58" spans="1:64" ht="9" customHeight="1">
      <c r="B58" s="586"/>
      <c r="C58" s="587"/>
      <c r="D58" s="587"/>
      <c r="E58" s="587"/>
      <c r="F58" s="587"/>
      <c r="G58" s="587"/>
      <c r="H58" s="587"/>
      <c r="I58" s="587"/>
      <c r="J58" s="587"/>
      <c r="K58" s="587"/>
      <c r="L58" s="587"/>
      <c r="M58" s="587"/>
      <c r="N58" s="587"/>
      <c r="O58" s="587"/>
      <c r="P58" s="587"/>
      <c r="Q58" s="587"/>
      <c r="R58" s="587"/>
      <c r="S58" s="587"/>
      <c r="T58" s="587"/>
      <c r="U58" s="587"/>
      <c r="V58" s="587"/>
      <c r="W58" s="587"/>
      <c r="X58" s="587"/>
      <c r="Y58" s="587"/>
      <c r="Z58" s="587"/>
      <c r="AA58" s="587"/>
      <c r="AB58" s="587"/>
      <c r="AC58" s="587"/>
      <c r="AD58" s="587"/>
      <c r="AE58" s="588"/>
      <c r="AI58" s="828"/>
      <c r="AJ58" s="829"/>
      <c r="AK58" s="829"/>
      <c r="AL58" s="829"/>
      <c r="AM58" s="829"/>
      <c r="AN58" s="829"/>
      <c r="AO58" s="829"/>
      <c r="AP58" s="829"/>
      <c r="AQ58" s="829"/>
      <c r="AR58" s="829"/>
      <c r="AS58" s="829"/>
      <c r="AT58" s="829"/>
      <c r="AU58" s="829"/>
      <c r="AV58" s="829"/>
      <c r="AW58" s="829"/>
      <c r="AX58" s="829"/>
      <c r="AY58" s="829"/>
      <c r="AZ58" s="829"/>
      <c r="BA58" s="829"/>
      <c r="BB58" s="829"/>
      <c r="BC58" s="829"/>
      <c r="BD58" s="829"/>
      <c r="BE58" s="829"/>
      <c r="BF58" s="829"/>
      <c r="BG58" s="829"/>
      <c r="BH58" s="830"/>
    </row>
    <row r="59" spans="1:64" ht="9" customHeight="1">
      <c r="B59" s="586"/>
      <c r="C59" s="587"/>
      <c r="D59" s="587"/>
      <c r="E59" s="587"/>
      <c r="F59" s="587"/>
      <c r="G59" s="587"/>
      <c r="H59" s="587"/>
      <c r="I59" s="587"/>
      <c r="J59" s="587"/>
      <c r="K59" s="587"/>
      <c r="L59" s="587"/>
      <c r="M59" s="587"/>
      <c r="N59" s="587"/>
      <c r="O59" s="587"/>
      <c r="P59" s="587"/>
      <c r="Q59" s="587"/>
      <c r="R59" s="587"/>
      <c r="S59" s="587"/>
      <c r="T59" s="587"/>
      <c r="U59" s="587"/>
      <c r="V59" s="587"/>
      <c r="W59" s="587"/>
      <c r="X59" s="587"/>
      <c r="Y59" s="587"/>
      <c r="Z59" s="587"/>
      <c r="AA59" s="587"/>
      <c r="AB59" s="587"/>
      <c r="AC59" s="587"/>
      <c r="AD59" s="587"/>
      <c r="AE59" s="588"/>
      <c r="AI59" s="831"/>
      <c r="AJ59" s="832"/>
      <c r="AK59" s="832"/>
      <c r="AL59" s="832"/>
      <c r="AM59" s="832"/>
      <c r="AN59" s="832"/>
      <c r="AO59" s="832"/>
      <c r="AP59" s="832"/>
      <c r="AQ59" s="832"/>
      <c r="AR59" s="832"/>
      <c r="AS59" s="832"/>
      <c r="AT59" s="832"/>
      <c r="AU59" s="832"/>
      <c r="AV59" s="832"/>
      <c r="AW59" s="832"/>
      <c r="AX59" s="832"/>
      <c r="AY59" s="832"/>
      <c r="AZ59" s="832"/>
      <c r="BA59" s="832"/>
      <c r="BB59" s="832"/>
      <c r="BC59" s="832"/>
      <c r="BD59" s="832"/>
      <c r="BE59" s="832"/>
      <c r="BF59" s="832"/>
      <c r="BG59" s="832"/>
      <c r="BH59" s="833"/>
    </row>
    <row r="60" spans="1:64" ht="9" customHeight="1">
      <c r="B60" s="586"/>
      <c r="C60" s="587"/>
      <c r="D60" s="587"/>
      <c r="E60" s="587"/>
      <c r="F60" s="587"/>
      <c r="G60" s="587"/>
      <c r="H60" s="587"/>
      <c r="I60" s="587"/>
      <c r="J60" s="587"/>
      <c r="K60" s="587"/>
      <c r="L60" s="587"/>
      <c r="M60" s="587"/>
      <c r="N60" s="587"/>
      <c r="O60" s="587"/>
      <c r="P60" s="587"/>
      <c r="Q60" s="587"/>
      <c r="R60" s="587"/>
      <c r="S60" s="587"/>
      <c r="T60" s="587"/>
      <c r="U60" s="587"/>
      <c r="V60" s="587"/>
      <c r="W60" s="587"/>
      <c r="X60" s="587"/>
      <c r="Y60" s="587"/>
      <c r="Z60" s="587"/>
      <c r="AA60" s="587"/>
      <c r="AB60" s="587"/>
      <c r="AC60" s="587"/>
      <c r="AD60" s="587"/>
      <c r="AE60" s="588"/>
    </row>
    <row r="61" spans="1:64" ht="9" customHeight="1">
      <c r="B61" s="586"/>
      <c r="C61" s="587"/>
      <c r="D61" s="587"/>
      <c r="E61" s="587"/>
      <c r="F61" s="587"/>
      <c r="G61" s="587"/>
      <c r="H61" s="587"/>
      <c r="I61" s="587"/>
      <c r="J61" s="587"/>
      <c r="K61" s="587"/>
      <c r="L61" s="587"/>
      <c r="M61" s="587"/>
      <c r="N61" s="587"/>
      <c r="O61" s="587"/>
      <c r="P61" s="587"/>
      <c r="Q61" s="587"/>
      <c r="R61" s="587"/>
      <c r="S61" s="587"/>
      <c r="T61" s="587"/>
      <c r="U61" s="587"/>
      <c r="V61" s="587"/>
      <c r="W61" s="587"/>
      <c r="X61" s="587"/>
      <c r="Y61" s="587"/>
      <c r="Z61" s="587"/>
      <c r="AA61" s="587"/>
      <c r="AB61" s="587"/>
      <c r="AC61" s="587"/>
      <c r="AD61" s="587"/>
      <c r="AE61" s="588"/>
    </row>
    <row r="62" spans="1:64" ht="9.9499999999999993" customHeight="1">
      <c r="B62" s="586"/>
      <c r="C62" s="587"/>
      <c r="D62" s="587"/>
      <c r="E62" s="587"/>
      <c r="F62" s="587"/>
      <c r="G62" s="587"/>
      <c r="H62" s="587"/>
      <c r="I62" s="587"/>
      <c r="J62" s="587"/>
      <c r="K62" s="587"/>
      <c r="L62" s="587"/>
      <c r="M62" s="587"/>
      <c r="N62" s="587"/>
      <c r="O62" s="587"/>
      <c r="P62" s="587"/>
      <c r="Q62" s="587"/>
      <c r="R62" s="587"/>
      <c r="S62" s="587"/>
      <c r="T62" s="587"/>
      <c r="U62" s="587"/>
      <c r="V62" s="587"/>
      <c r="W62" s="587"/>
      <c r="X62" s="587"/>
      <c r="Y62" s="587"/>
      <c r="Z62" s="587"/>
      <c r="AA62" s="587"/>
      <c r="AB62" s="587"/>
      <c r="AC62" s="587"/>
      <c r="AD62" s="587"/>
      <c r="AE62" s="588"/>
      <c r="AI62" s="401">
        <v>45020</v>
      </c>
      <c r="AJ62" s="402"/>
      <c r="AK62" s="402"/>
      <c r="AL62" s="402"/>
      <c r="AM62" s="402"/>
      <c r="AN62" s="402"/>
      <c r="AO62" s="402"/>
      <c r="AP62" s="402"/>
      <c r="AQ62" s="402"/>
      <c r="AR62" s="402"/>
      <c r="AS62" s="402"/>
      <c r="AT62" s="402"/>
      <c r="AU62" s="402"/>
      <c r="AV62" s="402"/>
      <c r="AW62" s="402"/>
      <c r="AX62" s="402"/>
      <c r="AY62" s="402"/>
      <c r="AZ62" s="402"/>
      <c r="BA62" s="402"/>
      <c r="BB62" s="403"/>
    </row>
    <row r="63" spans="1:64" ht="9.9499999999999993" customHeight="1">
      <c r="B63" s="589"/>
      <c r="C63" s="590"/>
      <c r="D63" s="590"/>
      <c r="E63" s="590"/>
      <c r="F63" s="590"/>
      <c r="G63" s="590"/>
      <c r="H63" s="590"/>
      <c r="I63" s="590"/>
      <c r="J63" s="590"/>
      <c r="K63" s="590"/>
      <c r="L63" s="590"/>
      <c r="M63" s="590"/>
      <c r="N63" s="590"/>
      <c r="O63" s="590"/>
      <c r="P63" s="590"/>
      <c r="Q63" s="590"/>
      <c r="R63" s="590"/>
      <c r="S63" s="590"/>
      <c r="T63" s="590"/>
      <c r="U63" s="590"/>
      <c r="V63" s="590"/>
      <c r="W63" s="590"/>
      <c r="X63" s="590"/>
      <c r="Y63" s="590"/>
      <c r="Z63" s="590"/>
      <c r="AA63" s="590"/>
      <c r="AB63" s="590"/>
      <c r="AC63" s="590"/>
      <c r="AD63" s="590"/>
      <c r="AE63" s="591"/>
      <c r="AI63" s="404"/>
      <c r="AJ63" s="405"/>
      <c r="AK63" s="405"/>
      <c r="AL63" s="405"/>
      <c r="AM63" s="405"/>
      <c r="AN63" s="405"/>
      <c r="AO63" s="405"/>
      <c r="AP63" s="405"/>
      <c r="AQ63" s="405"/>
      <c r="AR63" s="405"/>
      <c r="AS63" s="405"/>
      <c r="AT63" s="405"/>
      <c r="AU63" s="405"/>
      <c r="AV63" s="405"/>
      <c r="AW63" s="405"/>
      <c r="AX63" s="405"/>
      <c r="AY63" s="405"/>
      <c r="AZ63" s="405"/>
      <c r="BA63" s="405"/>
      <c r="BB63" s="406"/>
    </row>
    <row r="64" spans="1:64" ht="9.9499999999999993" customHeight="1"/>
    <row r="65" ht="9.9499999999999993" customHeight="1"/>
  </sheetData>
  <sheetProtection algorithmName="SHA-512" hashValue="VNjCdaaFcmTHNyDr3buiQM/qHtJ3FkiccNe53OFneXspwa8aEyREp/7/opx9xhXeX5y111I5pP3wJll7Zgooxg==" saltValue="Mgd6UzZLHY3lvl2hbvAnhw==" spinCount="100000" sheet="1" selectLockedCells="1"/>
  <dataConsolidate/>
  <mergeCells count="143">
    <mergeCell ref="B55:AE63"/>
    <mergeCell ref="AI55:BH59"/>
    <mergeCell ref="AI62:BB63"/>
    <mergeCell ref="A50:G52"/>
    <mergeCell ref="H50:X50"/>
    <mergeCell ref="Y50:AM50"/>
    <mergeCell ref="AN50:BJ50"/>
    <mergeCell ref="H51:X51"/>
    <mergeCell ref="Y51:AJ51"/>
    <mergeCell ref="H52:X52"/>
    <mergeCell ref="Y52:AM52"/>
    <mergeCell ref="AN52:BB52"/>
    <mergeCell ref="A48:M48"/>
    <mergeCell ref="N48:R48"/>
    <mergeCell ref="S48:BJ48"/>
    <mergeCell ref="A49:G49"/>
    <mergeCell ref="H49:X49"/>
    <mergeCell ref="Y49:AM49"/>
    <mergeCell ref="AN49:BJ49"/>
    <mergeCell ref="A45:P45"/>
    <mergeCell ref="Q45:W45"/>
    <mergeCell ref="X45:AV45"/>
    <mergeCell ref="A46:P46"/>
    <mergeCell ref="Q46:W46"/>
    <mergeCell ref="X46:AV46"/>
    <mergeCell ref="A43:P43"/>
    <mergeCell ref="Q43:W43"/>
    <mergeCell ref="X43:AV43"/>
    <mergeCell ref="A44:P44"/>
    <mergeCell ref="Q44:W44"/>
    <mergeCell ref="X44:AV44"/>
    <mergeCell ref="A41:P41"/>
    <mergeCell ref="Q41:W41"/>
    <mergeCell ref="X41:AV41"/>
    <mergeCell ref="A42:P42"/>
    <mergeCell ref="Q42:W42"/>
    <mergeCell ref="X42:AV42"/>
    <mergeCell ref="A39:P39"/>
    <mergeCell ref="Q39:W39"/>
    <mergeCell ref="X39:AV39"/>
    <mergeCell ref="AW39:BC39"/>
    <mergeCell ref="BD39:BJ39"/>
    <mergeCell ref="A40:P40"/>
    <mergeCell ref="Q40:W40"/>
    <mergeCell ref="X40:AV40"/>
    <mergeCell ref="A37:P37"/>
    <mergeCell ref="Q37:W37"/>
    <mergeCell ref="X37:AV37"/>
    <mergeCell ref="AW37:BC37"/>
    <mergeCell ref="BD37:BJ37"/>
    <mergeCell ref="A38:P38"/>
    <mergeCell ref="Q38:W38"/>
    <mergeCell ref="X38:AV38"/>
    <mergeCell ref="AW38:BC38"/>
    <mergeCell ref="BD38:BJ38"/>
    <mergeCell ref="A35:P35"/>
    <mergeCell ref="Q35:W35"/>
    <mergeCell ref="X35:AV35"/>
    <mergeCell ref="AW35:BC35"/>
    <mergeCell ref="BD35:BJ35"/>
    <mergeCell ref="A36:P36"/>
    <mergeCell ref="Q36:W36"/>
    <mergeCell ref="X36:AV36"/>
    <mergeCell ref="AW36:BC36"/>
    <mergeCell ref="BD36:BJ36"/>
    <mergeCell ref="A33:P33"/>
    <mergeCell ref="Q33:W33"/>
    <mergeCell ref="X33:AV33"/>
    <mergeCell ref="AW33:BC33"/>
    <mergeCell ref="BD33:BJ33"/>
    <mergeCell ref="A34:P34"/>
    <mergeCell ref="Q34:W34"/>
    <mergeCell ref="X34:AV34"/>
    <mergeCell ref="AW34:BC34"/>
    <mergeCell ref="BD34:BJ34"/>
    <mergeCell ref="AW30:BC30"/>
    <mergeCell ref="BE30:BJ30"/>
    <mergeCell ref="AW31:BC31"/>
    <mergeCell ref="BE31:BJ31"/>
    <mergeCell ref="A32:P32"/>
    <mergeCell ref="Q32:W32"/>
    <mergeCell ref="X32:AV32"/>
    <mergeCell ref="AW32:BC32"/>
    <mergeCell ref="BD32:BJ32"/>
    <mergeCell ref="A28:P28"/>
    <mergeCell ref="Q28:AB28"/>
    <mergeCell ref="AI28:BJ28"/>
    <mergeCell ref="X29:AV29"/>
    <mergeCell ref="AW29:BC29"/>
    <mergeCell ref="BE29:BJ29"/>
    <mergeCell ref="A26:J26"/>
    <mergeCell ref="K26:P26"/>
    <mergeCell ref="Q26:AB26"/>
    <mergeCell ref="A27:O27"/>
    <mergeCell ref="Q27:AB27"/>
    <mergeCell ref="AI27:BJ27"/>
    <mergeCell ref="A24:P24"/>
    <mergeCell ref="Q24:AB24"/>
    <mergeCell ref="AI24:AO24"/>
    <mergeCell ref="AP24:BJ24"/>
    <mergeCell ref="A25:J25"/>
    <mergeCell ref="K25:O25"/>
    <mergeCell ref="Q25:AB25"/>
    <mergeCell ref="AI25:AK26"/>
    <mergeCell ref="AL25:AO26"/>
    <mergeCell ref="AP25:BJ26"/>
    <mergeCell ref="A20:AB20"/>
    <mergeCell ref="AI20:AK21"/>
    <mergeCell ref="AL20:BJ21"/>
    <mergeCell ref="A21:AB21"/>
    <mergeCell ref="A22:AB22"/>
    <mergeCell ref="AI22:AO23"/>
    <mergeCell ref="AP22:BJ23"/>
    <mergeCell ref="A23:O23"/>
    <mergeCell ref="Q23:AB23"/>
    <mergeCell ref="A16:AB16"/>
    <mergeCell ref="AI16:AK17"/>
    <mergeCell ref="AL16:BJ17"/>
    <mergeCell ref="A17:AB17"/>
    <mergeCell ref="A18:AB18"/>
    <mergeCell ref="AI18:AK19"/>
    <mergeCell ref="AL18:BJ19"/>
    <mergeCell ref="A19:AB19"/>
    <mergeCell ref="A11:AB11"/>
    <mergeCell ref="AI11:BJ12"/>
    <mergeCell ref="A12:AB12"/>
    <mergeCell ref="A13:AB13"/>
    <mergeCell ref="A14:AB14"/>
    <mergeCell ref="AI14:AK15"/>
    <mergeCell ref="AL14:BJ15"/>
    <mergeCell ref="A15:AB15"/>
    <mergeCell ref="A6:AB6"/>
    <mergeCell ref="A7:AB7"/>
    <mergeCell ref="A8:AB8"/>
    <mergeCell ref="AI8:BJ9"/>
    <mergeCell ref="A9:AB9"/>
    <mergeCell ref="A10:AB10"/>
    <mergeCell ref="AF1:AL2"/>
    <mergeCell ref="AN1:AO2"/>
    <mergeCell ref="AR1:BI2"/>
    <mergeCell ref="A3:AB3"/>
    <mergeCell ref="A4:AB4"/>
    <mergeCell ref="A5:AB5"/>
  </mergeCells>
  <phoneticPr fontId="147"/>
  <conditionalFormatting sqref="A18:AB18">
    <cfRule type="expression" dxfId="5" priority="4">
      <formula>LENB($A$18) &gt; 56</formula>
    </cfRule>
  </conditionalFormatting>
  <conditionalFormatting sqref="H50:X50">
    <cfRule type="expression" dxfId="4" priority="6">
      <formula>LENB($H50)&gt;26</formula>
    </cfRule>
  </conditionalFormatting>
  <conditionalFormatting sqref="Q24:AB24 Q26:AB26">
    <cfRule type="expression" dxfId="3" priority="7">
      <formula>LENB($Q24)&gt;26</formula>
    </cfRule>
  </conditionalFormatting>
  <conditionalFormatting sqref="Y50">
    <cfRule type="expression" dxfId="2" priority="3">
      <formula>LENB($Y$50)&gt;26</formula>
    </cfRule>
  </conditionalFormatting>
  <conditionalFormatting sqref="Y52:BB52">
    <cfRule type="expression" dxfId="1" priority="1">
      <formula>LENB($Y$52) &gt; 10</formula>
    </cfRule>
  </conditionalFormatting>
  <conditionalFormatting sqref="AN50">
    <cfRule type="expression" dxfId="0" priority="5">
      <formula>LENB($AN50)&gt;26</formula>
    </cfRule>
  </conditionalFormatting>
  <dataValidations count="33">
    <dataValidation type="textLength" imeMode="disabled" operator="lessThanOrEqual" allowBlank="1" showInputMessage="1" showErrorMessage="1" errorTitle="Shipper" error="1行56文字以内で入力してください。" promptTitle="②  Shipper ：　　　　　　　　　　" prompt="1行56文字以内で入力してください" sqref="A4:AB4" xr:uid="{101670A9-E26E-4A40-8403-3517FD9363F0}">
      <formula1>56</formula1>
    </dataValidation>
    <dataValidation allowBlank="1" showInputMessage="1" showErrorMessage="1" promptTitle="本船出港日" prompt="ブッキング先船社、フォワーダーの最新のスケジュールをご確認の上ご記入ください。_x000a_MM/DDで入力すると自動変換します。" sqref="AP24" xr:uid="{C34E9475-C364-4D4A-92D5-FFFB1DCD2103}"/>
    <dataValidation allowBlank="1" showInputMessage="1" showErrorMessage="1" promptTitle="貨物搬入予定日" prompt="MM/DDで入力すると自動変換します。" sqref="AI62:BB63" xr:uid="{05B9A1E7-C6B9-4919-943B-3C661E7EE9A7}"/>
    <dataValidation type="list" imeMode="disabled" allowBlank="1" showInputMessage="1" errorTitle="No. of Original B(s)/L" error="10文字以内で入力してください" promptTitle="㉓ No. of Non Nego B/L Copy" prompt="10文字以内で入力してください_x000a_オリジナルB/L1部の場合は、コピー1部、_x000a_オリジナルB/L3部の場合は、コピー3部がデフォルト値で表示されます。" sqref="AN52:BB52" xr:uid="{64916383-69C9-46B4-8826-530B7D93CEE3}">
      <formula1>$BS$1:$BS$6</formula1>
    </dataValidation>
    <dataValidation allowBlank="1" showInputMessage="1" showErrorMessage="1" promptTitle="CY/orCFSカット日" prompt="ブッキング先船社、フォワーダーの最新のスケジュールをご確認の上ご記入ください。_x000a_MM/DDで入力すると自動変換します。" sqref="AP25" xr:uid="{3D793BA3-43C1-4212-B85F-4C05297CA8ED}"/>
    <dataValidation allowBlank="1" showInputMessage="1" promptTitle="本船入港日" prompt="ブッキング先船社、フォワーダーの最新のスケジュールをご確認の上ご記入ください。_x000a_MM/DDで入力すると自動変換します。" sqref="AP22" xr:uid="{1F6D4343-D476-48D3-A650-16C1EEE40A43}"/>
    <dataValidation type="list" allowBlank="1" showInputMessage="1" showErrorMessage="1" prompt="輸送形態（CFS、CYを選択してください。）" sqref="AI25" xr:uid="{74FB3A19-392D-4A73-A021-0E0B53504858}">
      <formula1>"CFS, CY"</formula1>
    </dataValidation>
    <dataValidation type="list" imeMode="disabled" allowBlank="1" showInputMessage="1" errorTitle="Place of Receipt" error="26文字以内で入力してください" promptTitle="⑥ Place of Receipt ：" prompt="プルダウン選択もしくは、26文字以内で入力してください" sqref="Q24:AB24" xr:uid="{9D8208CB-096C-4BC3-B74F-8FA568F7187E}">
      <formula1>$BL$1:$BL$38</formula1>
    </dataValidation>
    <dataValidation type="textLength" imeMode="disabled" allowBlank="1" showInputMessage="1" showErrorMessage="1" errorTitle="Booking No.枝番" error="1行2文字以内で入力してください。" sqref="AN1:AO2" xr:uid="{34AAF0AF-AEF3-49BE-A78F-4080A3FC74D0}">
      <formula1>0</formula1>
      <formula2>2</formula2>
    </dataValidation>
    <dataValidation type="textLength" imeMode="disabled" allowBlank="1" showInputMessage="1" showErrorMessage="1" errorTitle="Final Destination" error="50文字以内で入力してください。" promptTitle="⑫　Final Destination" prompt="50文字以内で入力してください。" sqref="AI28:BJ28" xr:uid="{E23C36D4-4100-4656-8245-03C04158C935}">
      <formula1>0</formula1>
      <formula2>50</formula2>
    </dataValidation>
    <dataValidation type="textLength" imeMode="disabled" allowBlank="1" showInputMessage="1" showErrorMessage="1" errorTitle="Marks and Numbers" error="1行25文字以内で入力してください。" promptTitle="⑬ Marks and Numbers ：" prompt="1行25文字以内で入力してください。_x000a__x000a_！！ご注意！！_x000a_SHIPPING MARKについては_x000a_図形の入力は不可です。_x000a__x000a_シート【SHIPPING MARK記号】を_x000a_参考に入力してください。_x000a_" sqref="A32:P46" xr:uid="{8D88E564-3854-4C26-94C8-4E6A1039EDBD}">
      <formula1>0</formula1>
      <formula2>25</formula2>
    </dataValidation>
    <dataValidation type="textLength" imeMode="disabled" allowBlank="1" showInputMessage="1" showErrorMessage="1" errorTitle="No of Containers of Pkgs" error="1行10文字以内で入力してください。" promptTitle="⑭ No of Containers of Pkgs ：" prompt="1行10文字以内で入力してください。_x000a__x000a_！！！　ご注意　！！！_x000a_10文字を超える場合は右のDescription欄に続きを入力してください。_x000a__x000a_Packageの際は内訳を入力してください。" sqref="Q32:W46" xr:uid="{E6F4BD42-F321-482F-8B62-2A05ED8D1A06}">
      <formula1>0</formula1>
      <formula2>10</formula2>
    </dataValidation>
    <dataValidation type="textLength" imeMode="disabled" allowBlank="1" showInputMessage="1" showErrorMessage="1" errorTitle="Description of Goods" error="1行35文字以内で入力してください。" promptTitle="⑮ Description of Goods ：" prompt="1行35文字以内で入力してください" sqref="X32:AV44" xr:uid="{B3CEBBD2-53DC-46BA-AF19-40A54F7A48B9}">
      <formula1>0</formula1>
      <formula2>35</formula2>
    </dataValidation>
    <dataValidation type="decimal" imeMode="disabled" allowBlank="1" showInputMessage="1" showErrorMessage="1" errorTitle="Gross Weight" error="Gross Weight は以下の範囲の数字を入力してください。_x000a__x000a_0.001　～　99,999.999" promptTitle="⑯ Gross Weight ：" prompt="0.001　～　99,999.999 以内の数字で入力してください" sqref="AW32:BC39" xr:uid="{CE4B12A2-EE78-4B27-8064-537EECCD0F65}">
      <formula1>0</formula1>
      <formula2>99999.999</formula2>
    </dataValidation>
    <dataValidation type="decimal" imeMode="disabled" allowBlank="1" showInputMessage="1" showErrorMessage="1" errorTitle="Measurement" error="Measurement は以下の範囲の数字を入力してください。_x000a__x000a_0.001　～　9,999.999" promptTitle="⑰ Measurement ：" prompt="0.001　～　9,999.999 以内の数字で入力してください" sqref="BD32:BJ39" xr:uid="{DB514B8A-6040-4914-BC05-9F9C9D446A5C}">
      <formula1>0</formula1>
      <formula2>9999.999</formula2>
    </dataValidation>
    <dataValidation type="list" imeMode="disabled" allowBlank="1" showInputMessage="1" errorTitle="Payable at" error="26文字以内で入力してください" promptTitle="⑳ Payable at ：" prompt="26文字以内で入力してください" sqref="Y50:AM50" xr:uid="{B22B5B55-60A0-4BEB-B081-A660034812DE}">
      <formula1>$BR$1</formula1>
    </dataValidation>
    <dataValidation type="list" imeMode="disabled" allowBlank="1" showInputMessage="1" errorTitle="Place and Date of issue" error="26文字以内で入力してください" promptTitle="㉑ Place and Date of issue ：" prompt="26文字以内で入力してください" sqref="AN50:BJ50" xr:uid="{42BD2342-2807-4C2C-9C87-2472B1425DCC}">
      <formula1>$BQ$1:$BQ$11</formula1>
    </dataValidation>
    <dataValidation type="list" imeMode="disabled" allowBlank="1" showInputMessage="1" errorTitle="Forwarding agent" error="56文字以内で入力してください。" promptTitle="Carrier" prompt="ブッキング先船社、フォワーダー名等をご記入ください。_x000a_" sqref="AR1:BI2" xr:uid="{FDD98258-4C8B-4299-8DD5-F2F85EF81308}">
      <formula1>"NAIGAI TRANS LINES"</formula1>
    </dataValidation>
    <dataValidation type="textLength" imeMode="disabled" allowBlank="1" showInputMessage="1" showErrorMessage="1" errorTitle="Total in words" error="60文字以内で入力してください。" promptTitle="⑱ Total in words ：" prompt="60文字以内で入力してください" sqref="S48:BJ48" xr:uid="{6D87601D-949A-4092-9F1F-0FB4D2B47AC3}">
      <formula1>0</formula1>
      <formula2>60</formula2>
    </dataValidation>
    <dataValidation type="list" imeMode="disabled" allowBlank="1" showInputMessage="1" errorTitle="No. of Original B(s)/L" error="10文字以内で入力してください" promptTitle="㉒ No. of Original B(s)/L ：" prompt="10文字以内で入力してください_x000a__x000a_7枚以上必要な場合は、必要枚数を記載してください。_x000a_例）9枚必要な場合・・・NINE(9)" sqref="Y52:AM52" xr:uid="{BC2C598C-B925-4F7F-9655-930605F3FBA4}">
      <formula1>$BS$1:$BS$6</formula1>
    </dataValidation>
    <dataValidation type="list" imeMode="disabled" allowBlank="1" showInputMessage="1" errorTitle="Notify Party" error="1行56文字以内で入力してください。" promptTitle="④  Notify Party ：" prompt="1行56文字以内で入力してください_x000a_" sqref="A18:AB18" xr:uid="{31C5A04D-5EC3-4CFC-B11E-03702B68A795}">
      <formula1>$BV$1</formula1>
    </dataValidation>
    <dataValidation type="textLength" imeMode="disabled" allowBlank="1" showInputMessage="1" showErrorMessage="1" errorTitle="Notify Party" error="1行56文字以内で入力してください。" promptTitle="④  Notify Party ：" prompt="1行56文字以内で入力してください_x000a_" sqref="A19:AB22" xr:uid="{07767268-00A2-4E04-97E6-CDEF56E96484}">
      <formula1>0</formula1>
      <formula2>56</formula2>
    </dataValidation>
    <dataValidation type="textLength" imeMode="disabled" allowBlank="1" showInputMessage="1" showErrorMessage="1" errorTitle="Consignee" error="1行56文字以内で入力してください。" promptTitle="③  Consignee ：" prompt="1行56文字以内で入力してください" sqref="A11:AB15" xr:uid="{CF40A46C-59ED-4FE1-A58E-3DA200B18815}">
      <formula1>0</formula1>
      <formula2>56</formula2>
    </dataValidation>
    <dataValidation type="textLength" imeMode="disabled" allowBlank="1" showInputMessage="1" showErrorMessage="1" errorTitle="Shipper" error="1行56文字以内で入力してください。" promptTitle="②  Shipper ：　　　　　　　　　　" prompt="1行56文字以内で入力してください" sqref="A5:AB8" xr:uid="{2B3953BC-EE56-4BFD-B6CE-51C8A8546FE1}">
      <formula1>0</formula1>
      <formula2>56</formula2>
    </dataValidation>
    <dataValidation type="list" imeMode="disabled" allowBlank="1" showInputMessage="1" errorTitle="Port of Loading" error="26文字以内で入力してください" promptTitle="⑨ Port of Loading ：" prompt="プルダウン選択もしくは、26文字以内で入力してください" sqref="Q26:AB26" xr:uid="{A0D6F0E8-FD45-4367-A2D5-3F81668E8A61}">
      <formula1>$BO$1:$BO$19</formula1>
    </dataValidation>
    <dataValidation type="textLength" imeMode="disabled" allowBlank="1" showInputMessage="1" showErrorMessage="1" errorTitle="Place of Delivery" error="26文字以内で入力してください。" promptTitle="⑪ Place of Delivery ：" prompt="26文字以内で入力してください" sqref="Q28:AB28" xr:uid="{D2FDD5F4-36B7-4AFF-8B75-6715A3CB17B2}">
      <formula1>0</formula1>
      <formula2>26</formula2>
    </dataValidation>
    <dataValidation type="textLength" imeMode="disabled" allowBlank="1" showInputMessage="1" showErrorMessage="1" errorTitle="Booking No.枝番" error="1行2文字以内で入力してください。" promptTitle="Booking No.枝番：" prompt="2文字以内で入力してください" sqref="AP3:AQ3" xr:uid="{D4E4D41C-2B58-49DD-A894-A529357E8A45}">
      <formula1>0</formula1>
      <formula2>2</formula2>
    </dataValidation>
    <dataValidation type="list" imeMode="disabled" allowBlank="1" showInputMessage="1" showErrorMessage="1" errorTitle="Freight Term ： " error="リストから選択してください。" promptTitle="Freight Term ： " prompt="選択してください。" sqref="X46" xr:uid="{FE3C323B-86A8-462D-998E-5B8BE06628E8}">
      <formula1>"FREIGHT PREPAID, FREIGHT PREPAID AS ARRANGED, FREIGHT COLLECT, FREIGHT PAYABLE AT DESTINATION, FREIGHT COLLECT AS ARRANGED"</formula1>
    </dataValidation>
    <dataValidation type="list" imeMode="disabled" allowBlank="1" showInputMessage="1" showErrorMessage="1" errorTitle="Sea Waybill :" error="リストから選択してください。" promptTitle="Sea Waybill ：" prompt="Sea Waybillの際は_x000a_選択してください。" sqref="X45" xr:uid="{5585460D-DAA7-4CDD-B50B-BC24EBD3FCD7}">
      <formula1>"""SEA WAYBILL"""</formula1>
    </dataValidation>
    <dataValidation allowBlank="1" errorTitle="AAAAA" error="BBBBBBB" sqref="H52:X52" xr:uid="{53E356E0-4FC3-4C6E-A258-441412CF98EB}"/>
    <dataValidation type="textLength" imeMode="disabled" allowBlank="1" showInputMessage="1" showErrorMessage="1" errorTitle="Pre-Carriage by" error="26文字以内で入力してください。" promptTitle="⑤　Pre-Carriage by ： " prompt="26文字以内で入力してください" sqref="A24" xr:uid="{AE58C020-326D-408A-A4A1-34A4B0045D2E}">
      <formula1>0</formula1>
      <formula2>26</formula2>
    </dataValidation>
    <dataValidation type="textLength" imeMode="disabled" allowBlank="1" showInputMessage="1" showErrorMessage="1" errorTitle="Port of Discharge" error="26文字以内で入力してください。" promptTitle="⑩ Port of Discharge ：" prompt="26文字以内で入力してください" sqref="A28" xr:uid="{4E5DEBF2-9410-428C-A514-27D15683386F}">
      <formula1>0</formula1>
      <formula2>26</formula2>
    </dataValidation>
    <dataValidation type="list" imeMode="disabled" allowBlank="1" showInputMessage="1" errorTitle="Prepaid at" error="26文字以内で入力してください" promptTitle="⑲ Prepaid at ：" prompt="26文字以内で入力してください" sqref="H50:X50" xr:uid="{BDA92B0B-299C-4925-B6BC-D07558C15907}">
      <formula1>$BQ$1:$BQ$11</formula1>
    </dataValidation>
  </dataValidations>
  <hyperlinks>
    <hyperlink ref="AL20" r:id="rId1" xr:uid="{9D5804EC-D46C-4E52-AA93-271AF998576C}"/>
  </hyperlinks>
  <pageMargins left="0.47244094488188981" right="0.39370078740157483" top="0" bottom="0" header="0.78740157480314965" footer="0.11811023622047245"/>
  <pageSetup paperSize="9" orientation="portrait" blackAndWhite="1" cellComments="asDisplayed" r:id="rId2"/>
  <colBreaks count="1" manualBreakCount="1">
    <brk id="62" max="71" man="1"/>
  </colBreaks>
  <drawing r:id="rId3"/>
  <extLst>
    <ext xmlns:x14="http://schemas.microsoft.com/office/spreadsheetml/2009/9/main" uri="{CCE6A557-97BC-4b89-ADB6-D9C93CAAB3DF}">
      <x14:dataValidations xmlns:xm="http://schemas.microsoft.com/office/excel/2006/main" count="6">
        <x14:dataValidation type="list" imeMode="disabled" allowBlank="1" showInputMessage="1" errorTitle="Voy No." error="10文字以内で入力してください。" promptTitle="⑧ Voy No. ：" prompt="プルダウン選択もしくは、10文字以内で入力してください" xr:uid="{9F48A2F9-D5D5-4279-BEEC-C7D59C9C37D0}">
          <x14:formula1>
            <xm:f>①インボイス_パッキングリスト!$L$19</xm:f>
          </x14:formula1>
          <xm:sqref>K26:P26</xm:sqref>
        </x14:dataValidation>
        <x14:dataValidation type="list" allowBlank="1" showInputMessage="1" prompt="プルダウン選択もしくは直接入力" xr:uid="{AB3F3F97-29C9-4B6B-BB79-74367CA6EE47}">
          <x14:formula1>
            <xm:f>情報入力シート!$C$7</xm:f>
          </x14:formula1>
          <xm:sqref>AL20:BJ21</xm:sqref>
        </x14:dataValidation>
        <x14:dataValidation type="list" allowBlank="1" showInputMessage="1" prompt="プルダウン選択もしくは直接入力" xr:uid="{8F93E08B-80BC-496C-9F0F-BE3257774F0A}">
          <x14:formula1>
            <xm:f>情報入力シート!$C$6</xm:f>
          </x14:formula1>
          <xm:sqref>AL18:BJ19</xm:sqref>
        </x14:dataValidation>
        <x14:dataValidation type="list" allowBlank="1" showInputMessage="1" prompt="プルダウン選択もしくは直接入力" xr:uid="{EF874ACC-0231-4EB8-8AA4-8D0696BD0B16}">
          <x14:formula1>
            <xm:f>情報入力シート!$C$3</xm:f>
          </x14:formula1>
          <xm:sqref>AI11:BJ12</xm:sqref>
        </x14:dataValidation>
        <x14:dataValidation type="list" allowBlank="1" showInputMessage="1" prompt="プルダウン選択もしくは直接入力" xr:uid="{A1587B3D-7E4B-4E19-A6EF-B0CBF8D54883}">
          <x14:formula1>
            <xm:f>情報入力シート!$C$1</xm:f>
          </x14:formula1>
          <xm:sqref>AI8:BJ9</xm:sqref>
        </x14:dataValidation>
        <x14:dataValidation type="list" imeMode="disabled" allowBlank="1" showInputMessage="1" errorTitle="Vessel" error="24文字以内で入力してください。" promptTitle="⑦ Vessel ：" prompt="プルダウン選択もしくは、24文字以内で入力してください" xr:uid="{D7ECCB6E-29D8-4878-AEB5-10E39E34F6EA}">
          <x14:formula1>
            <xm:f>①インボイス_パッキングリスト!$A$19</xm:f>
          </x14:formula1>
          <xm:sqref>A26:J26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フライヤー</vt:lpstr>
      <vt:lpstr>情報入力シート</vt:lpstr>
      <vt:lpstr>データ</vt:lpstr>
      <vt:lpstr>①インボイス_パッキングリスト</vt:lpstr>
      <vt:lpstr>②SHIPPING INSTRUCTION</vt:lpstr>
      <vt:lpstr>ATTACHED SHEET</vt:lpstr>
      <vt:lpstr>③送り状</vt:lpstr>
      <vt:lpstr>サンプル（インボイス_パッキングリスト）</vt:lpstr>
      <vt:lpstr>サンプル（SHIPPING INSTRUCTION)</vt:lpstr>
      <vt:lpstr>サンプル（送り状）</vt:lpstr>
      <vt:lpstr>SHIPPING MARK記号</vt:lpstr>
      <vt:lpstr>①インボイス_パッキングリスト!Print_Area</vt:lpstr>
      <vt:lpstr>'②SHIPPING INSTRUCTION'!Print_Area</vt:lpstr>
      <vt:lpstr>'サンプル（SHIPPING INSTRUCTION)'!Print_Area</vt:lpstr>
      <vt:lpstr>'サンプル（インボイス_パッキングリスト）'!Print_Area</vt:lpstr>
      <vt:lpstr>フライヤー!Print_Area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内外トランスライン</dc:creator>
  <cp:lastModifiedBy>黒木 慎也</cp:lastModifiedBy>
  <cp:lastPrinted>2026-02-17T08:30:08Z</cp:lastPrinted>
  <dcterms:created xsi:type="dcterms:W3CDTF">2011-08-29T02:52:31Z</dcterms:created>
  <dcterms:modified xsi:type="dcterms:W3CDTF">2026-02-18T00:21:11Z</dcterms:modified>
</cp:coreProperties>
</file>